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2120" windowHeight="7680" activeTab="0"/>
  </bookViews>
  <sheets>
    <sheet name="Travel Log" sheetId="1" r:id="rId1"/>
    <sheet name="Dest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<sst xmlns="http://schemas.openxmlformats.org/spreadsheetml/2006/main" count="145" uniqueCount="22">
  <si>
    <t>Day</t>
  </si>
  <si>
    <t>Destination</t>
  </si>
  <si>
    <t>Pvt</t>
  </si>
  <si>
    <t xml:space="preserve">Total </t>
  </si>
  <si>
    <t>Private</t>
  </si>
  <si>
    <t>Business</t>
  </si>
  <si>
    <t>Name</t>
  </si>
  <si>
    <t>Kms</t>
  </si>
  <si>
    <t>Home to Work</t>
  </si>
  <si>
    <t>Office</t>
  </si>
  <si>
    <t>Public Holiday</t>
  </si>
  <si>
    <t>Weekend - Home</t>
  </si>
  <si>
    <t>Don’t use</t>
  </si>
  <si>
    <t>busi</t>
  </si>
  <si>
    <t>pvt</t>
  </si>
  <si>
    <t>Bus 2</t>
  </si>
  <si>
    <t>Bus 1</t>
  </si>
  <si>
    <t>Bus 3</t>
  </si>
  <si>
    <t>Travel Log book for year ending 28 Feb 2013</t>
  </si>
  <si>
    <t>Total</t>
  </si>
  <si>
    <t>Opening Odometer Reading</t>
  </si>
  <si>
    <t>Closing Odometer Reading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</si>
</sst>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3" fontId="0" fillId="0" borderId="13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1" fontId="0" fillId="0" borderId="0" xfId="42" applyFont="1" applyAlignment="1">
      <alignment/>
    </xf>
    <xf numFmtId="9" fontId="0" fillId="0" borderId="0" xfId="57" applyFont="1" applyAlignment="1">
      <alignment/>
    </xf>
    <xf numFmtId="0" fontId="2" fillId="0" borderId="0" xfId="0" applyFont="1" applyFill="1" applyAlignment="1">
      <alignment/>
    </xf>
    <xf numFmtId="9" fontId="0" fillId="0" borderId="0" xfId="57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7" fontId="0" fillId="0" borderId="18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50"/>
  <sheetViews>
    <sheetView tabSelected="1" zoomScale="75" zoomScaleNormal="75" zoomScalePageLayoutView="0" workbookViewId="0" topLeftCell="A1">
      <selection activeCell="F4" sqref="F4"/>
    </sheetView>
  </sheetViews>
  <sheetFormatPr defaultColWidth="9.140625" defaultRowHeight="12.75"/>
  <cols>
    <col min="1" max="1" width="6.7109375" style="0" customWidth="1"/>
    <col min="2" max="4" width="2.8515625" style="0" customWidth="1"/>
    <col min="5" max="5" width="4.140625" style="0" customWidth="1"/>
    <col min="6" max="6" width="20.7109375" style="0" customWidth="1"/>
    <col min="7" max="7" width="12.8515625" style="0" customWidth="1"/>
    <col min="8" max="8" width="13.28125" style="0" customWidth="1"/>
    <col min="13" max="13" width="1.8515625" style="0" customWidth="1"/>
    <col min="15" max="17" width="4.421875" style="0" customWidth="1"/>
    <col min="18" max="18" width="3.8515625" style="0" customWidth="1"/>
    <col min="19" max="21" width="15.57421875" style="0" customWidth="1"/>
    <col min="26" max="26" width="2.140625" style="0" customWidth="1"/>
    <col min="28" max="30" width="3.421875" style="0" customWidth="1"/>
    <col min="31" max="31" width="3.28125" style="0" customWidth="1"/>
    <col min="32" max="34" width="17.00390625" style="0" customWidth="1"/>
    <col min="39" max="39" width="1.1484375" style="0" customWidth="1"/>
    <col min="41" max="43" width="3.421875" style="0" customWidth="1"/>
    <col min="44" max="44" width="3.28125" style="0" customWidth="1"/>
    <col min="45" max="45" width="15.57421875" style="0" customWidth="1"/>
    <col min="46" max="47" width="13.28125" style="0" customWidth="1"/>
    <col min="52" max="52" width="1.57421875" style="0" customWidth="1"/>
    <col min="54" max="56" width="2.8515625" style="0" customWidth="1"/>
    <col min="57" max="57" width="2.7109375" style="0" customWidth="1"/>
    <col min="58" max="60" width="16.140625" style="0" customWidth="1"/>
    <col min="65" max="65" width="1.7109375" style="0" customWidth="1"/>
    <col min="67" max="69" width="3.28125" style="0" customWidth="1"/>
    <col min="70" max="70" width="2.7109375" style="0" customWidth="1"/>
    <col min="71" max="73" width="14.28125" style="0" customWidth="1"/>
    <col min="78" max="78" width="1.57421875" style="0" customWidth="1"/>
    <col min="80" max="82" width="2.8515625" style="0" customWidth="1"/>
    <col min="83" max="83" width="2.28125" style="0" customWidth="1"/>
    <col min="84" max="86" width="19.8515625" style="0" customWidth="1"/>
    <col min="91" max="91" width="1.57421875" style="0" customWidth="1"/>
    <col min="93" max="95" width="3.00390625" style="0" customWidth="1"/>
    <col min="96" max="96" width="2.421875" style="0" customWidth="1"/>
    <col min="97" max="99" width="15.28125" style="0" customWidth="1"/>
    <col min="104" max="104" width="1.7109375" style="0" customWidth="1"/>
    <col min="106" max="108" width="3.28125" style="0" customWidth="1"/>
    <col min="109" max="109" width="4.8515625" style="0" customWidth="1"/>
    <col min="110" max="112" width="17.00390625" style="0" customWidth="1"/>
    <col min="117" max="117" width="0.71875" style="0" customWidth="1"/>
    <col min="119" max="121" width="4.00390625" style="0" customWidth="1"/>
    <col min="122" max="122" width="2.28125" style="0" customWidth="1"/>
    <col min="123" max="125" width="17.421875" style="0" customWidth="1"/>
    <col min="130" max="130" width="1.8515625" style="0" customWidth="1"/>
    <col min="132" max="134" width="3.421875" style="0" customWidth="1"/>
    <col min="135" max="135" width="2.8515625" style="0" customWidth="1"/>
    <col min="136" max="138" width="15.00390625" style="0" customWidth="1"/>
    <col min="143" max="143" width="1.8515625" style="0" customWidth="1"/>
    <col min="145" max="147" width="3.57421875" style="0" customWidth="1"/>
    <col min="148" max="148" width="3.00390625" style="0" customWidth="1"/>
    <col min="149" max="151" width="19.8515625" style="0" customWidth="1"/>
  </cols>
  <sheetData>
    <row r="1" ht="12.75">
      <c r="A1" s="1" t="s">
        <v>18</v>
      </c>
    </row>
    <row r="3" spans="1:34" ht="12.75">
      <c r="A3" t="s">
        <v>5</v>
      </c>
      <c r="F3" s="13">
        <f>SUM(I45:EY45)</f>
        <v>0</v>
      </c>
      <c r="G3" s="13"/>
      <c r="H3" s="13"/>
      <c r="I3" s="14">
        <f>+F3/F5</f>
        <v>0</v>
      </c>
      <c r="J3" s="14"/>
      <c r="K3" s="14"/>
      <c r="L3" s="13"/>
      <c r="N3" s="14"/>
      <c r="V3" s="2"/>
      <c r="W3" s="2"/>
      <c r="X3" s="2"/>
      <c r="Y3" s="2"/>
      <c r="AF3" s="13"/>
      <c r="AG3" s="13"/>
      <c r="AH3" s="13"/>
    </row>
    <row r="4" spans="1:25" ht="12.75">
      <c r="A4" t="s">
        <v>4</v>
      </c>
      <c r="F4" s="13">
        <f>SUM(L46:EY46)</f>
        <v>5575</v>
      </c>
      <c r="G4" s="13"/>
      <c r="H4" s="13"/>
      <c r="I4" s="14">
        <f>+F4/F5</f>
        <v>1</v>
      </c>
      <c r="J4" s="14"/>
      <c r="K4" s="14"/>
      <c r="L4" s="13"/>
      <c r="N4" s="14"/>
      <c r="V4" s="2"/>
      <c r="W4" s="2"/>
      <c r="X4" s="2"/>
      <c r="Y4" s="2"/>
    </row>
    <row r="5" spans="1:25" ht="12.75">
      <c r="A5" t="s">
        <v>3</v>
      </c>
      <c r="F5" s="13">
        <f>+F3+F4</f>
        <v>5575</v>
      </c>
      <c r="G5" s="13"/>
      <c r="H5" s="13"/>
      <c r="L5" s="13"/>
      <c r="N5" s="14"/>
      <c r="V5" s="2"/>
      <c r="W5" s="2"/>
      <c r="X5" s="2"/>
      <c r="Y5" s="2"/>
    </row>
    <row r="6" spans="6:25" ht="12.75">
      <c r="F6" s="13"/>
      <c r="G6" s="13"/>
      <c r="H6" s="13"/>
      <c r="L6" s="13"/>
      <c r="N6" s="14"/>
      <c r="V6" s="2"/>
      <c r="W6" s="2"/>
      <c r="X6" s="2"/>
      <c r="Y6" s="2"/>
    </row>
    <row r="7" spans="6:25" ht="12.75">
      <c r="F7" s="13" t="s">
        <v>20</v>
      </c>
      <c r="G7" s="13">
        <v>0</v>
      </c>
      <c r="H7" s="13"/>
      <c r="L7" s="13"/>
      <c r="N7" s="14"/>
      <c r="V7" s="2"/>
      <c r="W7" s="2"/>
      <c r="X7" s="2"/>
      <c r="Y7" s="2"/>
    </row>
    <row r="8" spans="6:25" ht="12.75">
      <c r="F8" s="13" t="s">
        <v>21</v>
      </c>
      <c r="G8" s="13">
        <f>G7+I50+V50+AI50+AV50+BI50+BV50+CI50+CV50+DI50+DV50+EI50+EV50</f>
        <v>5575</v>
      </c>
      <c r="H8" s="13"/>
      <c r="L8" s="13"/>
      <c r="N8" s="14"/>
      <c r="V8" s="2"/>
      <c r="W8" s="2"/>
      <c r="X8" s="2"/>
      <c r="Y8" s="2"/>
    </row>
    <row r="9" ht="12.75">
      <c r="L9" s="13"/>
    </row>
    <row r="10" spans="1:155" ht="12.75">
      <c r="A10" s="24">
        <v>40969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N10" s="24">
        <v>41000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3"/>
      <c r="AA10" s="24">
        <v>41030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N10" s="24">
        <v>41061</v>
      </c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3"/>
      <c r="BA10" s="24">
        <v>41091</v>
      </c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3"/>
      <c r="BN10" s="24">
        <v>41122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3"/>
      <c r="CA10" s="24">
        <v>41153</v>
      </c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3"/>
      <c r="CN10" s="24">
        <v>41183</v>
      </c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3"/>
      <c r="DA10" s="24">
        <v>41214</v>
      </c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3"/>
      <c r="DN10" s="24">
        <v>41244</v>
      </c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3"/>
      <c r="EA10" s="24">
        <v>41275</v>
      </c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3"/>
      <c r="EN10" s="24">
        <v>41306</v>
      </c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3"/>
    </row>
    <row r="12" spans="1:155" ht="12.75">
      <c r="A12" t="s">
        <v>0</v>
      </c>
      <c r="B12" s="21" t="s">
        <v>13</v>
      </c>
      <c r="C12" s="22"/>
      <c r="D12" s="23"/>
      <c r="E12" s="17" t="s">
        <v>14</v>
      </c>
      <c r="F12" s="21" t="s">
        <v>1</v>
      </c>
      <c r="G12" s="22"/>
      <c r="H12" s="23"/>
      <c r="I12" s="17" t="s">
        <v>16</v>
      </c>
      <c r="J12" s="17" t="s">
        <v>15</v>
      </c>
      <c r="K12" s="17" t="s">
        <v>17</v>
      </c>
      <c r="L12" s="17" t="s">
        <v>2</v>
      </c>
      <c r="N12" t="s">
        <v>0</v>
      </c>
      <c r="O12" s="21" t="s">
        <v>13</v>
      </c>
      <c r="P12" s="22"/>
      <c r="Q12" s="23"/>
      <c r="R12" s="17" t="s">
        <v>14</v>
      </c>
      <c r="S12" s="21" t="s">
        <v>1</v>
      </c>
      <c r="T12" s="22"/>
      <c r="U12" s="23"/>
      <c r="V12" s="17" t="s">
        <v>16</v>
      </c>
      <c r="W12" s="17" t="s">
        <v>15</v>
      </c>
      <c r="X12" s="17" t="s">
        <v>17</v>
      </c>
      <c r="Y12" s="17" t="s">
        <v>2</v>
      </c>
      <c r="AA12" t="s">
        <v>0</v>
      </c>
      <c r="AB12" s="21" t="s">
        <v>13</v>
      </c>
      <c r="AC12" s="22"/>
      <c r="AD12" s="23"/>
      <c r="AE12" s="17" t="s">
        <v>14</v>
      </c>
      <c r="AF12" s="21" t="s">
        <v>1</v>
      </c>
      <c r="AG12" s="22"/>
      <c r="AH12" s="23"/>
      <c r="AI12" s="17" t="s">
        <v>16</v>
      </c>
      <c r="AJ12" s="17" t="s">
        <v>15</v>
      </c>
      <c r="AK12" s="17" t="s">
        <v>17</v>
      </c>
      <c r="AL12" s="17" t="s">
        <v>2</v>
      </c>
      <c r="AN12" t="s">
        <v>0</v>
      </c>
      <c r="AO12" s="21" t="s">
        <v>13</v>
      </c>
      <c r="AP12" s="22"/>
      <c r="AQ12" s="23"/>
      <c r="AR12" s="17" t="s">
        <v>14</v>
      </c>
      <c r="AS12" s="21" t="s">
        <v>1</v>
      </c>
      <c r="AT12" s="22"/>
      <c r="AU12" s="23"/>
      <c r="AV12" s="17" t="s">
        <v>16</v>
      </c>
      <c r="AW12" s="17" t="s">
        <v>15</v>
      </c>
      <c r="AX12" s="17" t="s">
        <v>17</v>
      </c>
      <c r="AY12" s="17" t="s">
        <v>2</v>
      </c>
      <c r="BA12" t="s">
        <v>0</v>
      </c>
      <c r="BB12" s="21" t="s">
        <v>13</v>
      </c>
      <c r="BC12" s="22"/>
      <c r="BD12" s="23"/>
      <c r="BE12" s="17" t="s">
        <v>14</v>
      </c>
      <c r="BF12" s="21" t="s">
        <v>1</v>
      </c>
      <c r="BG12" s="22"/>
      <c r="BH12" s="23"/>
      <c r="BI12" s="17" t="s">
        <v>16</v>
      </c>
      <c r="BJ12" s="17" t="s">
        <v>15</v>
      </c>
      <c r="BK12" s="17" t="s">
        <v>17</v>
      </c>
      <c r="BL12" s="17" t="s">
        <v>2</v>
      </c>
      <c r="BN12" t="s">
        <v>0</v>
      </c>
      <c r="BO12" s="21" t="s">
        <v>13</v>
      </c>
      <c r="BP12" s="22"/>
      <c r="BQ12" s="23"/>
      <c r="BR12" s="17" t="s">
        <v>14</v>
      </c>
      <c r="BS12" s="21" t="s">
        <v>1</v>
      </c>
      <c r="BT12" s="22"/>
      <c r="BU12" s="23"/>
      <c r="BV12" s="17" t="s">
        <v>16</v>
      </c>
      <c r="BW12" s="17" t="s">
        <v>15</v>
      </c>
      <c r="BX12" s="17" t="s">
        <v>17</v>
      </c>
      <c r="BY12" s="17" t="s">
        <v>2</v>
      </c>
      <c r="CA12" t="s">
        <v>0</v>
      </c>
      <c r="CB12" s="21" t="s">
        <v>13</v>
      </c>
      <c r="CC12" s="22"/>
      <c r="CD12" s="23"/>
      <c r="CE12" s="17" t="s">
        <v>14</v>
      </c>
      <c r="CF12" s="21" t="s">
        <v>1</v>
      </c>
      <c r="CG12" s="22"/>
      <c r="CH12" s="23"/>
      <c r="CI12" s="17" t="s">
        <v>16</v>
      </c>
      <c r="CJ12" s="17" t="s">
        <v>15</v>
      </c>
      <c r="CK12" s="17" t="s">
        <v>17</v>
      </c>
      <c r="CL12" s="17" t="s">
        <v>2</v>
      </c>
      <c r="CN12" t="s">
        <v>0</v>
      </c>
      <c r="CO12" s="21" t="s">
        <v>13</v>
      </c>
      <c r="CP12" s="22"/>
      <c r="CQ12" s="23"/>
      <c r="CR12" s="17" t="s">
        <v>14</v>
      </c>
      <c r="CS12" s="21" t="s">
        <v>1</v>
      </c>
      <c r="CT12" s="22"/>
      <c r="CU12" s="23"/>
      <c r="CV12" s="17" t="s">
        <v>16</v>
      </c>
      <c r="CW12" s="17" t="s">
        <v>15</v>
      </c>
      <c r="CX12" s="17" t="s">
        <v>17</v>
      </c>
      <c r="CY12" s="17" t="s">
        <v>2</v>
      </c>
      <c r="DA12" t="s">
        <v>0</v>
      </c>
      <c r="DB12" s="21" t="s">
        <v>13</v>
      </c>
      <c r="DC12" s="22"/>
      <c r="DD12" s="23"/>
      <c r="DE12" s="17" t="s">
        <v>14</v>
      </c>
      <c r="DF12" s="21" t="s">
        <v>1</v>
      </c>
      <c r="DG12" s="22"/>
      <c r="DH12" s="23"/>
      <c r="DI12" s="17" t="s">
        <v>16</v>
      </c>
      <c r="DJ12" s="17" t="s">
        <v>15</v>
      </c>
      <c r="DK12" s="17" t="s">
        <v>17</v>
      </c>
      <c r="DL12" s="17" t="s">
        <v>2</v>
      </c>
      <c r="DN12" t="s">
        <v>0</v>
      </c>
      <c r="DO12" s="21" t="s">
        <v>13</v>
      </c>
      <c r="DP12" s="22"/>
      <c r="DQ12" s="23"/>
      <c r="DR12" s="17" t="s">
        <v>14</v>
      </c>
      <c r="DS12" s="21" t="s">
        <v>1</v>
      </c>
      <c r="DT12" s="22"/>
      <c r="DU12" s="23"/>
      <c r="DV12" s="17" t="s">
        <v>16</v>
      </c>
      <c r="DW12" s="17" t="s">
        <v>15</v>
      </c>
      <c r="DX12" s="17" t="s">
        <v>17</v>
      </c>
      <c r="DY12" s="17" t="s">
        <v>2</v>
      </c>
      <c r="EA12" t="s">
        <v>0</v>
      </c>
      <c r="EB12" s="21" t="s">
        <v>13</v>
      </c>
      <c r="EC12" s="22"/>
      <c r="ED12" s="23"/>
      <c r="EE12" s="17" t="s">
        <v>14</v>
      </c>
      <c r="EF12" s="21" t="s">
        <v>1</v>
      </c>
      <c r="EG12" s="22"/>
      <c r="EH12" s="23"/>
      <c r="EI12" s="17" t="s">
        <v>16</v>
      </c>
      <c r="EJ12" s="17" t="s">
        <v>15</v>
      </c>
      <c r="EK12" s="17" t="s">
        <v>17</v>
      </c>
      <c r="EL12" s="17" t="s">
        <v>2</v>
      </c>
      <c r="EN12" t="s">
        <v>0</v>
      </c>
      <c r="EO12" s="21" t="s">
        <v>13</v>
      </c>
      <c r="EP12" s="22"/>
      <c r="EQ12" s="23"/>
      <c r="ER12" s="17" t="s">
        <v>14</v>
      </c>
      <c r="ES12" s="21" t="s">
        <v>1</v>
      </c>
      <c r="ET12" s="22"/>
      <c r="EU12" s="23"/>
      <c r="EV12" s="17" t="s">
        <v>16</v>
      </c>
      <c r="EW12" s="17" t="s">
        <v>15</v>
      </c>
      <c r="EX12" s="17" t="s">
        <v>17</v>
      </c>
      <c r="EY12" s="17" t="s">
        <v>2</v>
      </c>
    </row>
    <row r="13" spans="1:156" ht="12.75">
      <c r="A13" s="12">
        <v>1</v>
      </c>
      <c r="B13" s="19"/>
      <c r="C13" s="19"/>
      <c r="D13" s="19"/>
      <c r="E13" s="19"/>
      <c r="F13" s="18">
        <f>IF(B13&gt;=1,VLOOKUP(B13,Destinations!$B$3:$D$147,2),0)</f>
        <v>0</v>
      </c>
      <c r="G13" s="18">
        <f>IF(C13&gt;=1,VLOOKUP(C13,Destinations!$B$3:$D$147,2),0)</f>
        <v>0</v>
      </c>
      <c r="H13" s="18">
        <f>IF(D13&gt;=1,VLOOKUP(D13,Destinations!$B$3:$D$147,2),0)</f>
        <v>0</v>
      </c>
      <c r="I13" s="12">
        <f>IF(B13&gt;0,VLOOKUP(B13,Destinations!$B$3:$D$147,3),0)</f>
        <v>0</v>
      </c>
      <c r="J13" s="12">
        <f>IF(C13&gt;0,VLOOKUP(C13,Destinations!$B$3:$D$147,3),0)</f>
        <v>0</v>
      </c>
      <c r="K13" s="12">
        <f>IF(D13&gt;0,VLOOKUP(D13,Destinations!$B$3:$D$147,3),0)</f>
        <v>0</v>
      </c>
      <c r="L13" s="12">
        <f>IF(E13=0,Destinations!$G$3,0)</f>
        <v>15</v>
      </c>
      <c r="M13" s="12"/>
      <c r="N13" s="12">
        <v>1</v>
      </c>
      <c r="O13" s="19">
        <v>2</v>
      </c>
      <c r="P13" s="19"/>
      <c r="Q13" s="19"/>
      <c r="R13" s="19"/>
      <c r="S13" s="18" t="str">
        <f>IF(O13&gt;1,VLOOKUP(O13,Destinations!$B$3:$D$147,2),0)</f>
        <v>Weekend - Home</v>
      </c>
      <c r="T13" s="18">
        <f>IF(P13&gt;1,VLOOKUP(P13,Destinations!$B$3:$D$147,2),0)</f>
        <v>0</v>
      </c>
      <c r="U13" s="18">
        <f>IF(Q13&gt;1,VLOOKUP(Q13,Destinations!$B$3:$D$147,2),0)</f>
        <v>0</v>
      </c>
      <c r="V13" s="12">
        <f>IF(O13&gt;0,VLOOKUP(O13,Destinations!$B$3:$D$147,3),0)</f>
        <v>0</v>
      </c>
      <c r="W13" s="12">
        <f>IF(P13&gt;0,VLOOKUP(P13,Destinations!$B$3:$D$147,3),0)</f>
        <v>0</v>
      </c>
      <c r="X13" s="12">
        <f>IF(Q13&gt;0,VLOOKUP(Q13,Destinations!$B$3:$D$147,3),0)</f>
        <v>0</v>
      </c>
      <c r="Y13" s="12">
        <f>IF(R13=0,Destinations!$G$3,0)</f>
        <v>15</v>
      </c>
      <c r="Z13" s="12"/>
      <c r="AA13" s="12">
        <v>1</v>
      </c>
      <c r="AB13" s="19">
        <v>1</v>
      </c>
      <c r="AC13" s="19"/>
      <c r="AD13" s="19"/>
      <c r="AE13" s="19"/>
      <c r="AF13" s="18" t="str">
        <f>IF(AB13&gt;=1,VLOOKUP(AB13,Destinations!$B$3:$D$147,2),0)</f>
        <v>Public Holiday</v>
      </c>
      <c r="AG13" s="18">
        <f>IF(AC13&gt;1,VLOOKUP(AC13,Destinations!$B$3:$D$147,2),0)</f>
        <v>0</v>
      </c>
      <c r="AH13" s="18">
        <f>IF(AD13&gt;1,VLOOKUP(AD13,Destinations!$B$3:$D$147,2),0)</f>
        <v>0</v>
      </c>
      <c r="AI13" s="12">
        <f>IF(AB13&gt;0,VLOOKUP(AB13,Destinations!$B$3:$D$147,3),0)</f>
        <v>0</v>
      </c>
      <c r="AJ13" s="12">
        <f>IF(AC13&gt;0,VLOOKUP(AC13,Destinations!$B$3:$D$147,3),0)</f>
        <v>0</v>
      </c>
      <c r="AK13" s="12">
        <f>IF(AD13&gt;0,VLOOKUP(AD13,Destinations!$B$3:$D$147,3),0)</f>
        <v>0</v>
      </c>
      <c r="AL13" s="12">
        <f>IF(AE13=0,Destinations!$G$3,0)</f>
        <v>15</v>
      </c>
      <c r="AM13" s="12"/>
      <c r="AN13" s="12">
        <v>1</v>
      </c>
      <c r="AO13" s="19"/>
      <c r="AP13" s="19"/>
      <c r="AQ13" s="19"/>
      <c r="AR13" s="19"/>
      <c r="AS13" s="18">
        <f>IF(AO13&gt;=1,VLOOKUP(AO13,Destinations!$B$3:$D$147,2),0)</f>
        <v>0</v>
      </c>
      <c r="AT13" s="18">
        <f>IF(AP13&gt;1,VLOOKUP(AP13,Destinations!$B$3:$D$147,2),0)</f>
        <v>0</v>
      </c>
      <c r="AU13" s="18">
        <f>IF(AQ13&gt;1,VLOOKUP(AQ13,Destinations!$B$3:$D$147,2),0)</f>
        <v>0</v>
      </c>
      <c r="AV13" s="12">
        <f>IF(AO13&gt;0,VLOOKUP(AO13,Destinations!$B$3:$D$147,3),0)</f>
        <v>0</v>
      </c>
      <c r="AW13" s="12">
        <f>IF(AP13&gt;0,VLOOKUP(AP13,Destinations!$B$3:$D$147,3),0)</f>
        <v>0</v>
      </c>
      <c r="AX13" s="12">
        <f>IF(AQ13&gt;0,VLOOKUP(AQ13,Destinations!$B$3:$D$147,3),0)</f>
        <v>0</v>
      </c>
      <c r="AY13" s="12">
        <f>IF(AR13=0,Destinations!$G$3,0)</f>
        <v>15</v>
      </c>
      <c r="AZ13" s="12"/>
      <c r="BA13" s="12">
        <v>1</v>
      </c>
      <c r="BB13" s="19">
        <v>2</v>
      </c>
      <c r="BC13" s="19"/>
      <c r="BD13" s="19"/>
      <c r="BE13" s="19"/>
      <c r="BF13" s="18" t="str">
        <f>IF(BB13&gt;=1,VLOOKUP(BB13,Destinations!$B$3:$D$147,2),0)</f>
        <v>Weekend - Home</v>
      </c>
      <c r="BG13" s="18">
        <f>IF(BC13&gt;1,VLOOKUP(BC13,Destinations!$B$3:$D$147,2),0)</f>
        <v>0</v>
      </c>
      <c r="BH13" s="18">
        <f>IF(BD13&gt;1,VLOOKUP(BD13,Destinations!$B$3:$D$147,2),0)</f>
        <v>0</v>
      </c>
      <c r="BI13" s="12">
        <f>IF(BB13&gt;0,VLOOKUP(BB13,Destinations!$B$3:$D$147,3),0)</f>
        <v>0</v>
      </c>
      <c r="BJ13" s="12">
        <f>IF(BC13&gt;0,VLOOKUP(BC13,Destinations!$B$3:$D$147,3),0)</f>
        <v>0</v>
      </c>
      <c r="BK13" s="12">
        <f>IF(BD13&gt;0,VLOOKUP(BD13,Destinations!$B$3:$D$147,3),0)</f>
        <v>0</v>
      </c>
      <c r="BL13" s="12">
        <f>IF(BE13=0,Destinations!$G$3,0)</f>
        <v>15</v>
      </c>
      <c r="BM13" s="12"/>
      <c r="BN13" s="12">
        <v>1</v>
      </c>
      <c r="BO13" s="19"/>
      <c r="BP13" s="19"/>
      <c r="BQ13" s="19"/>
      <c r="BR13" s="19"/>
      <c r="BS13" s="18">
        <f>IF(BO13&gt;=1,VLOOKUP(BO13,Destinations!$B$3:$D$147,2),0)</f>
        <v>0</v>
      </c>
      <c r="BT13" s="18">
        <f>IF(BP13&gt;1,VLOOKUP(BP13,Destinations!$B$3:$D$147,2),0)</f>
        <v>0</v>
      </c>
      <c r="BU13" s="18">
        <f>IF(BQ13&gt;1,VLOOKUP(BQ13,Destinations!$B$3:$D$147,2),0)</f>
        <v>0</v>
      </c>
      <c r="BV13" s="12">
        <f>IF(BO13&gt;0,VLOOKUP(BO13,Destinations!$B$3:$D$147,3),0)</f>
        <v>0</v>
      </c>
      <c r="BW13" s="12">
        <f>IF(BP13&gt;0,VLOOKUP(BP13,Destinations!$B$3:$D$147,3),0)</f>
        <v>0</v>
      </c>
      <c r="BX13" s="12">
        <f>IF(BQ13&gt;0,VLOOKUP(BQ13,Destinations!$B$3:$D$147,3),0)</f>
        <v>0</v>
      </c>
      <c r="BY13" s="12">
        <f>IF(BR13=0,Destinations!$G$3,0)</f>
        <v>15</v>
      </c>
      <c r="BZ13" s="12"/>
      <c r="CA13" s="12">
        <v>1</v>
      </c>
      <c r="CB13" s="19">
        <v>2</v>
      </c>
      <c r="CC13" s="19"/>
      <c r="CD13" s="19"/>
      <c r="CE13" s="19"/>
      <c r="CF13" s="18" t="str">
        <f>IF(CB13&gt;=1,VLOOKUP(CB13,Destinations!$B$3:$D$147,2),0)</f>
        <v>Weekend - Home</v>
      </c>
      <c r="CG13" s="18">
        <f>IF(CC13&gt;1,VLOOKUP(CC13,Destinations!$B$3:$D$147,2),0)</f>
        <v>0</v>
      </c>
      <c r="CH13" s="18">
        <f>IF(CD13&gt;1,VLOOKUP(CD13,Destinations!$B$3:$D$147,2),0)</f>
        <v>0</v>
      </c>
      <c r="CI13" s="12">
        <f>IF(CB13&gt;0,VLOOKUP(CB13,Destinations!$B$3:$D$147,3),0)</f>
        <v>0</v>
      </c>
      <c r="CJ13" s="12">
        <f>IF(CC13&gt;0,VLOOKUP(CC13,Destinations!$B$3:$D$147,3),0)</f>
        <v>0</v>
      </c>
      <c r="CK13" s="12">
        <f>IF(CD13&gt;0,VLOOKUP(CD13,Destinations!$B$3:$D$147,3),0)</f>
        <v>0</v>
      </c>
      <c r="CL13" s="12">
        <f>IF(CE13=0,Destinations!$G$3,0)</f>
        <v>15</v>
      </c>
      <c r="CM13" s="12"/>
      <c r="CN13" s="12">
        <v>1</v>
      </c>
      <c r="CO13" s="19"/>
      <c r="CP13" s="19"/>
      <c r="CQ13" s="19"/>
      <c r="CR13" s="19"/>
      <c r="CS13" s="18">
        <f>IF(CO13&gt;=1,VLOOKUP(CO13,Destinations!$B$3:$D$147,2),0)</f>
        <v>0</v>
      </c>
      <c r="CT13" s="18">
        <f>IF(CP13&gt;1,VLOOKUP(CP13,Destinations!$B$3:$D$147,2),0)</f>
        <v>0</v>
      </c>
      <c r="CU13" s="18">
        <f>IF(CQ13&gt;1,VLOOKUP(CQ13,Destinations!$B$3:$D$147,2),0)</f>
        <v>0</v>
      </c>
      <c r="CV13" s="12">
        <f>IF(CO13&gt;0,VLOOKUP(CO13,Destinations!$B$3:$D$147,3),0)</f>
        <v>0</v>
      </c>
      <c r="CW13" s="12">
        <f>IF(CP13&gt;0,VLOOKUP(CP13,Destinations!$B$3:$D$147,3),0)</f>
        <v>0</v>
      </c>
      <c r="CX13" s="12">
        <f>IF(CQ13&gt;0,VLOOKUP(CQ13,Destinations!$B$3:$D$147,3),0)</f>
        <v>0</v>
      </c>
      <c r="CY13" s="12">
        <f>IF(CR13=0,Destinations!$G$3,0)</f>
        <v>15</v>
      </c>
      <c r="CZ13" s="12"/>
      <c r="DA13" s="12">
        <v>1</v>
      </c>
      <c r="DB13" s="19"/>
      <c r="DC13" s="19"/>
      <c r="DD13" s="19"/>
      <c r="DE13" s="19"/>
      <c r="DF13" s="18">
        <f>IF(DB13&gt;=1,VLOOKUP(DB13,Destinations!$B$3:$D$147,2),0)</f>
        <v>0</v>
      </c>
      <c r="DG13" s="18">
        <f>IF(DC13&gt;1,VLOOKUP(DC13,Destinations!$B$3:$D$147,2),0)</f>
        <v>0</v>
      </c>
      <c r="DH13" s="18">
        <f>IF(DD13&gt;1,VLOOKUP(DD13,Destinations!$B$3:$D$147,2),0)</f>
        <v>0</v>
      </c>
      <c r="DI13" s="12">
        <f>IF(DB13&gt;0,VLOOKUP(DB13,Destinations!$B$3:$D$147,3),0)</f>
        <v>0</v>
      </c>
      <c r="DJ13" s="12">
        <f>IF(DC13&gt;0,VLOOKUP(DC13,Destinations!$B$3:$D$147,3),0)</f>
        <v>0</v>
      </c>
      <c r="DK13" s="12">
        <f>IF(DD13&gt;0,VLOOKUP(DD13,Destinations!$B$3:$D$147,3),0)</f>
        <v>0</v>
      </c>
      <c r="DL13" s="12">
        <f>IF(DE13=0,Destinations!$G$3,0)</f>
        <v>15</v>
      </c>
      <c r="DM13" s="12"/>
      <c r="DN13" s="12">
        <v>1</v>
      </c>
      <c r="DO13" s="19">
        <v>2</v>
      </c>
      <c r="DP13" s="19"/>
      <c r="DQ13" s="19"/>
      <c r="DR13" s="19"/>
      <c r="DS13" s="18" t="str">
        <f>IF(DO13&gt;=1,VLOOKUP(DO13,Destinations!$B$3:$D$147,2),0)</f>
        <v>Weekend - Home</v>
      </c>
      <c r="DT13" s="18">
        <f>IF(DP13&gt;1,VLOOKUP(DP13,Destinations!$B$3:$D$147,2),0)</f>
        <v>0</v>
      </c>
      <c r="DU13" s="18">
        <f>IF(DQ13&gt;1,VLOOKUP(DQ13,Destinations!$B$3:$D$147,2),0)</f>
        <v>0</v>
      </c>
      <c r="DV13" s="12">
        <f>IF(DO13&gt;0,VLOOKUP(DO13,Destinations!$B$3:$D$147,3),0)</f>
        <v>0</v>
      </c>
      <c r="DW13" s="12">
        <f>IF(DP13&gt;0,VLOOKUP(DP13,Destinations!$B$3:$D$147,3),0)</f>
        <v>0</v>
      </c>
      <c r="DX13" s="12">
        <f>IF(DQ13&gt;0,VLOOKUP(DQ13,Destinations!$B$3:$D$147,3),0)</f>
        <v>0</v>
      </c>
      <c r="DY13" s="12">
        <f>IF(DR13=0,Destinations!$G$3,0)</f>
        <v>15</v>
      </c>
      <c r="DZ13" s="12"/>
      <c r="EA13" s="12">
        <v>1</v>
      </c>
      <c r="EB13" s="19">
        <v>1</v>
      </c>
      <c r="EC13" s="19"/>
      <c r="ED13" s="19"/>
      <c r="EE13" s="19"/>
      <c r="EF13" s="18" t="str">
        <f>IF(EB13&gt;=1,VLOOKUP(EB13,Destinations!$B$3:$D$147,2),0)</f>
        <v>Public Holiday</v>
      </c>
      <c r="EG13" s="18">
        <f>IF(EC13&gt;1,VLOOKUP(EC13,Destinations!$B$3:$D$147,2),0)</f>
        <v>0</v>
      </c>
      <c r="EH13" s="18">
        <f>IF(ED13&gt;1,VLOOKUP(ED13,Destinations!$B$3:$D$147,2),0)</f>
        <v>0</v>
      </c>
      <c r="EI13" s="12">
        <f>IF(EB13&gt;0,VLOOKUP(EB13,Destinations!$B$3:$D$147,3),0)</f>
        <v>0</v>
      </c>
      <c r="EJ13" s="12">
        <f>IF(EC13&gt;0,VLOOKUP(EC13,Destinations!$B$3:$D$147,3),0)</f>
        <v>0</v>
      </c>
      <c r="EK13" s="12">
        <f>IF(ED13&gt;0,VLOOKUP(ED13,Destinations!$B$3:$D$147,3),0)</f>
        <v>0</v>
      </c>
      <c r="EL13" s="12">
        <f>IF(EE13=0,Destinations!$G$3,0)</f>
        <v>15</v>
      </c>
      <c r="EM13" s="12"/>
      <c r="EN13" s="12">
        <v>1</v>
      </c>
      <c r="EO13" s="19"/>
      <c r="EP13" s="19"/>
      <c r="EQ13" s="19"/>
      <c r="ER13" s="19"/>
      <c r="ES13" s="18">
        <f>IF(EO13&gt;=1,VLOOKUP(EO13,Destinations!$B$3:$D$147,2),0)</f>
        <v>0</v>
      </c>
      <c r="ET13" s="18">
        <f>IF(EP13&gt;1,VLOOKUP(EP13,Destinations!$B$3:$D$147,2),0)</f>
        <v>0</v>
      </c>
      <c r="EU13" s="18">
        <f>IF(EQ13&gt;1,VLOOKUP(EQ13,Destinations!$B$3:$D$147,2),0)</f>
        <v>0</v>
      </c>
      <c r="EV13" s="12">
        <f>IF(EO13&gt;0,VLOOKUP(EO13,Destinations!$B$3:$D$147,3),0)</f>
        <v>0</v>
      </c>
      <c r="EW13" s="12">
        <f>IF(EP13&gt;0,VLOOKUP(EP13,Destinations!$B$3:$D$147,3),0)</f>
        <v>0</v>
      </c>
      <c r="EX13" s="12">
        <f>IF(EQ13&gt;0,VLOOKUP(EQ13,Destinations!$B$3:$D$147,3),0)</f>
        <v>0</v>
      </c>
      <c r="EY13" s="12">
        <f>IF(ER13=0,Destinations!$G$3,0)</f>
        <v>15</v>
      </c>
      <c r="EZ13" s="12"/>
    </row>
    <row r="14" spans="1:156" ht="12.75">
      <c r="A14" s="12">
        <v>2</v>
      </c>
      <c r="B14" s="19"/>
      <c r="C14" s="19"/>
      <c r="D14" s="19"/>
      <c r="E14" s="19"/>
      <c r="F14" s="18">
        <f>IF(B14&gt;=1,VLOOKUP(B14,Destinations!$B$3:$D$147,2),0)</f>
        <v>0</v>
      </c>
      <c r="G14" s="18">
        <f>IF(C14&gt;=1,VLOOKUP(C14,Destinations!$B$3:$D$147,2),0)</f>
        <v>0</v>
      </c>
      <c r="H14" s="18">
        <f>IF(D14&gt;=1,VLOOKUP(D14,Destinations!$B$3:$D$147,2),0)</f>
        <v>0</v>
      </c>
      <c r="I14" s="12">
        <f>IF(B14&gt;0,VLOOKUP(B14,Destinations!$B$3:$D$147,3),0)</f>
        <v>0</v>
      </c>
      <c r="J14" s="12">
        <f>IF(C14&gt;0,VLOOKUP(C14,Destinations!$B$3:$D$147,3),0)</f>
        <v>0</v>
      </c>
      <c r="K14" s="12">
        <f>IF(D14&gt;0,VLOOKUP(D14,Destinations!$B$3:$D$147,3),0)</f>
        <v>0</v>
      </c>
      <c r="L14" s="12">
        <f>IF(E14=0,Destinations!$G$3,0)</f>
        <v>15</v>
      </c>
      <c r="M14" s="12"/>
      <c r="N14" s="12">
        <v>2</v>
      </c>
      <c r="O14" s="19"/>
      <c r="P14" s="19"/>
      <c r="Q14" s="19"/>
      <c r="R14" s="19"/>
      <c r="S14" s="18">
        <f>IF(O14&gt;=1,VLOOKUP(O14,Destinations!$B$3:$D$147,2),0)</f>
        <v>0</v>
      </c>
      <c r="T14" s="18">
        <f>IF(P14&gt;=1,VLOOKUP(P14,Destinations!$B$3:$D$147,2),0)</f>
        <v>0</v>
      </c>
      <c r="U14" s="18">
        <f>IF(Q14&gt;=1,VLOOKUP(Q14,Destinations!$B$3:$D$147,2),0)</f>
        <v>0</v>
      </c>
      <c r="V14" s="12">
        <f>IF(O14&gt;0,VLOOKUP(O14,Destinations!$B$3:$D$147,3),0)</f>
        <v>0</v>
      </c>
      <c r="W14" s="12">
        <f>IF(P14&gt;0,VLOOKUP(P14,Destinations!$B$3:$D$147,3),0)</f>
        <v>0</v>
      </c>
      <c r="X14" s="12">
        <f>IF(Q14&gt;0,VLOOKUP(Q14,Destinations!$B$3:$D$147,3),0)</f>
        <v>0</v>
      </c>
      <c r="Y14" s="12">
        <f>IF(R14=0,Destinations!$G$3,0)</f>
        <v>15</v>
      </c>
      <c r="Z14" s="12"/>
      <c r="AA14" s="12">
        <v>2</v>
      </c>
      <c r="AB14" s="19"/>
      <c r="AC14" s="19"/>
      <c r="AD14" s="19"/>
      <c r="AE14" s="19"/>
      <c r="AF14" s="18">
        <f>IF(AB14&gt;=1,VLOOKUP(AB14,Destinations!$B$3:$D$147,2),0)</f>
        <v>0</v>
      </c>
      <c r="AG14" s="18">
        <f>IF(AC14&gt;1,VLOOKUP(AC14,Destinations!$B$3:$D$147,2),0)</f>
        <v>0</v>
      </c>
      <c r="AH14" s="18">
        <f>IF(AD14&gt;1,VLOOKUP(AD14,Destinations!$B$3:$D$147,2),0)</f>
        <v>0</v>
      </c>
      <c r="AI14" s="12">
        <f>IF(AB14&gt;0,VLOOKUP(AB14,Destinations!$B$3:$D$147,3),0)</f>
        <v>0</v>
      </c>
      <c r="AJ14" s="12">
        <f>IF(AC14&gt;0,VLOOKUP(AC14,Destinations!$B$3:$D$147,3),0)</f>
        <v>0</v>
      </c>
      <c r="AK14" s="12">
        <f>IF(AD14&gt;0,VLOOKUP(AD14,Destinations!$B$3:$D$147,3),0)</f>
        <v>0</v>
      </c>
      <c r="AL14" s="12">
        <f>IF(AE14=0,Destinations!$G$3,0)</f>
        <v>15</v>
      </c>
      <c r="AM14" s="12"/>
      <c r="AN14" s="12">
        <v>2</v>
      </c>
      <c r="AO14" s="19">
        <v>2</v>
      </c>
      <c r="AP14" s="19"/>
      <c r="AQ14" s="19"/>
      <c r="AR14" s="19"/>
      <c r="AS14" s="18" t="str">
        <f>IF(AO14&gt;=1,VLOOKUP(AO14,Destinations!$B$3:$D$147,2),0)</f>
        <v>Weekend - Home</v>
      </c>
      <c r="AT14" s="18">
        <f>IF(AP14&gt;1,VLOOKUP(AP14,Destinations!$B$3:$D$147,2),0)</f>
        <v>0</v>
      </c>
      <c r="AU14" s="18">
        <f>IF(AQ14&gt;1,VLOOKUP(AQ14,Destinations!$B$3:$D$147,2),0)</f>
        <v>0</v>
      </c>
      <c r="AV14" s="12">
        <f>IF(AO14&gt;0,VLOOKUP(AO14,Destinations!$B$3:$D$147,3),0)</f>
        <v>0</v>
      </c>
      <c r="AW14" s="12">
        <f>IF(AP14&gt;0,VLOOKUP(AP14,Destinations!$B$3:$D$147,3),0)</f>
        <v>0</v>
      </c>
      <c r="AX14" s="12">
        <f>IF(AQ14&gt;0,VLOOKUP(AQ14,Destinations!$B$3:$D$147,3),0)</f>
        <v>0</v>
      </c>
      <c r="AY14" s="12">
        <f>IF(AR14=0,Destinations!$G$3,0)</f>
        <v>15</v>
      </c>
      <c r="AZ14" s="12"/>
      <c r="BA14" s="12">
        <v>2</v>
      </c>
      <c r="BB14" s="19"/>
      <c r="BC14" s="19"/>
      <c r="BD14" s="19"/>
      <c r="BE14" s="19"/>
      <c r="BF14" s="18">
        <f>IF(BB14&gt;=1,VLOOKUP(BB14,Destinations!$B$3:$D$147,2),0)</f>
        <v>0</v>
      </c>
      <c r="BG14" s="18">
        <f>IF(BC14&gt;1,VLOOKUP(BC14,Destinations!$B$3:$D$147,2),0)</f>
        <v>0</v>
      </c>
      <c r="BH14" s="18">
        <f>IF(BD14&gt;1,VLOOKUP(BD14,Destinations!$B$3:$D$147,2),0)</f>
        <v>0</v>
      </c>
      <c r="BI14" s="12">
        <f>IF(BB14&gt;0,VLOOKUP(BB14,Destinations!$B$3:$D$147,3),0)</f>
        <v>0</v>
      </c>
      <c r="BJ14" s="12">
        <f>IF(BC14&gt;0,VLOOKUP(BC14,Destinations!$B$3:$D$147,3),0)</f>
        <v>0</v>
      </c>
      <c r="BK14" s="12">
        <f>IF(BD14&gt;0,VLOOKUP(BD14,Destinations!$B$3:$D$147,3),0)</f>
        <v>0</v>
      </c>
      <c r="BL14" s="12">
        <f>IF(BE14=0,Destinations!$G$3,0)</f>
        <v>15</v>
      </c>
      <c r="BM14" s="12"/>
      <c r="BN14" s="12">
        <v>2</v>
      </c>
      <c r="BO14" s="19"/>
      <c r="BP14" s="19"/>
      <c r="BQ14" s="19"/>
      <c r="BR14" s="19"/>
      <c r="BS14" s="18">
        <f>IF(BO14&gt;=1,VLOOKUP(BO14,Destinations!$B$3:$D$147,2),0)</f>
        <v>0</v>
      </c>
      <c r="BT14" s="18">
        <f>IF(BP14&gt;1,VLOOKUP(BP14,Destinations!$B$3:$D$147,2),0)</f>
        <v>0</v>
      </c>
      <c r="BU14" s="18">
        <f>IF(BQ14&gt;1,VLOOKUP(BQ14,Destinations!$B$3:$D$147,2),0)</f>
        <v>0</v>
      </c>
      <c r="BV14" s="12">
        <f>IF(BO14&gt;0,VLOOKUP(BO14,Destinations!$B$3:$D$147,3),0)</f>
        <v>0</v>
      </c>
      <c r="BW14" s="12">
        <f>IF(BP14&gt;0,VLOOKUP(BP14,Destinations!$B$3:$D$147,3),0)</f>
        <v>0</v>
      </c>
      <c r="BX14" s="12">
        <f>IF(BQ14&gt;0,VLOOKUP(BQ14,Destinations!$B$3:$D$147,3),0)</f>
        <v>0</v>
      </c>
      <c r="BY14" s="12">
        <f>IF(BR14=0,Destinations!$G$3,0)</f>
        <v>15</v>
      </c>
      <c r="BZ14" s="12"/>
      <c r="CA14" s="12">
        <v>2</v>
      </c>
      <c r="CB14" s="19">
        <v>2</v>
      </c>
      <c r="CC14" s="19"/>
      <c r="CD14" s="19"/>
      <c r="CE14" s="19"/>
      <c r="CF14" s="18" t="str">
        <f>IF(CB14&gt;=1,VLOOKUP(CB14,Destinations!$B$3:$D$147,2),0)</f>
        <v>Weekend - Home</v>
      </c>
      <c r="CG14" s="18">
        <f>IF(CC14&gt;1,VLOOKUP(CC14,Destinations!$B$3:$D$147,2),0)</f>
        <v>0</v>
      </c>
      <c r="CH14" s="18">
        <f>IF(CD14&gt;1,VLOOKUP(CD14,Destinations!$B$3:$D$147,2),0)</f>
        <v>0</v>
      </c>
      <c r="CI14" s="12">
        <f>IF(CB14&gt;0,VLOOKUP(CB14,Destinations!$B$3:$D$147,3),0)</f>
        <v>0</v>
      </c>
      <c r="CJ14" s="12">
        <f>IF(CC14&gt;0,VLOOKUP(CC14,Destinations!$B$3:$D$147,3),0)</f>
        <v>0</v>
      </c>
      <c r="CK14" s="12">
        <f>IF(CD14&gt;0,VLOOKUP(CD14,Destinations!$B$3:$D$147,3),0)</f>
        <v>0</v>
      </c>
      <c r="CL14" s="12">
        <f>IF(CE14=0,Destinations!$G$3,0)</f>
        <v>15</v>
      </c>
      <c r="CM14" s="12"/>
      <c r="CN14" s="12">
        <v>2</v>
      </c>
      <c r="CO14" s="19"/>
      <c r="CP14" s="19"/>
      <c r="CQ14" s="19"/>
      <c r="CR14" s="19"/>
      <c r="CS14" s="18">
        <f>IF(CO14&gt;=1,VLOOKUP(CO14,Destinations!$B$3:$D$147,2),0)</f>
        <v>0</v>
      </c>
      <c r="CT14" s="18">
        <f>IF(CP14&gt;1,VLOOKUP(CP14,Destinations!$B$3:$D$147,2),0)</f>
        <v>0</v>
      </c>
      <c r="CU14" s="18">
        <f>IF(CQ14&gt;1,VLOOKUP(CQ14,Destinations!$B$3:$D$147,2),0)</f>
        <v>0</v>
      </c>
      <c r="CV14" s="12">
        <f>IF(CO14&gt;0,VLOOKUP(CO14,Destinations!$B$3:$D$147,3),0)</f>
        <v>0</v>
      </c>
      <c r="CW14" s="12">
        <f>IF(CP14&gt;0,VLOOKUP(CP14,Destinations!$B$3:$D$147,3),0)</f>
        <v>0</v>
      </c>
      <c r="CX14" s="12">
        <f>IF(CQ14&gt;0,VLOOKUP(CQ14,Destinations!$B$3:$D$147,3),0)</f>
        <v>0</v>
      </c>
      <c r="CY14" s="12">
        <f>IF(CR14=0,Destinations!$G$3,0)</f>
        <v>15</v>
      </c>
      <c r="CZ14" s="12"/>
      <c r="DA14" s="12">
        <v>2</v>
      </c>
      <c r="DB14" s="19"/>
      <c r="DC14" s="19"/>
      <c r="DD14" s="19"/>
      <c r="DE14" s="19"/>
      <c r="DF14" s="18">
        <f>IF(DB14&gt;=1,VLOOKUP(DB14,Destinations!$B$3:$D$147,2),0)</f>
        <v>0</v>
      </c>
      <c r="DG14" s="18">
        <f>IF(DC14&gt;1,VLOOKUP(DC14,Destinations!$B$3:$D$147,2),0)</f>
        <v>0</v>
      </c>
      <c r="DH14" s="18">
        <f>IF(DD14&gt;1,VLOOKUP(DD14,Destinations!$B$3:$D$147,2),0)</f>
        <v>0</v>
      </c>
      <c r="DI14" s="12">
        <f>IF(DB14&gt;0,VLOOKUP(DB14,Destinations!$B$3:$D$147,3),0)</f>
        <v>0</v>
      </c>
      <c r="DJ14" s="12">
        <f>IF(DC14&gt;0,VLOOKUP(DC14,Destinations!$B$3:$D$147,3),0)</f>
        <v>0</v>
      </c>
      <c r="DK14" s="12">
        <f>IF(DD14&gt;0,VLOOKUP(DD14,Destinations!$B$3:$D$147,3),0)</f>
        <v>0</v>
      </c>
      <c r="DL14" s="12">
        <f>IF(DE14=0,Destinations!$G$3,0)</f>
        <v>15</v>
      </c>
      <c r="DM14" s="12"/>
      <c r="DN14" s="12">
        <v>2</v>
      </c>
      <c r="DO14" s="19">
        <v>2</v>
      </c>
      <c r="DP14" s="19"/>
      <c r="DQ14" s="19"/>
      <c r="DR14" s="19"/>
      <c r="DS14" s="18" t="str">
        <f>IF(DO14&gt;=1,VLOOKUP(DO14,Destinations!$B$3:$D$147,2),0)</f>
        <v>Weekend - Home</v>
      </c>
      <c r="DT14" s="18">
        <f>IF(DP14&gt;1,VLOOKUP(DP14,Destinations!$B$3:$D$147,2),0)</f>
        <v>0</v>
      </c>
      <c r="DU14" s="18">
        <f>IF(DQ14&gt;1,VLOOKUP(DQ14,Destinations!$B$3:$D$147,2),0)</f>
        <v>0</v>
      </c>
      <c r="DV14" s="12">
        <f>IF(DO14&gt;0,VLOOKUP(DO14,Destinations!$B$3:$D$147,3),0)</f>
        <v>0</v>
      </c>
      <c r="DW14" s="12">
        <f>IF(DP14&gt;0,VLOOKUP(DP14,Destinations!$B$3:$D$147,3),0)</f>
        <v>0</v>
      </c>
      <c r="DX14" s="12">
        <f>IF(DQ14&gt;0,VLOOKUP(DQ14,Destinations!$B$3:$D$147,3),0)</f>
        <v>0</v>
      </c>
      <c r="DY14" s="12">
        <f>IF(DR14=0,Destinations!$G$3,0)</f>
        <v>15</v>
      </c>
      <c r="DZ14" s="12"/>
      <c r="EA14" s="12">
        <v>2</v>
      </c>
      <c r="EB14" s="19"/>
      <c r="EC14" s="19"/>
      <c r="ED14" s="19"/>
      <c r="EE14" s="19"/>
      <c r="EF14" s="18">
        <f>IF(EB14&gt;=1,VLOOKUP(EB14,Destinations!$B$3:$D$147,2),0)</f>
        <v>0</v>
      </c>
      <c r="EG14" s="18">
        <f>IF(EC14&gt;1,VLOOKUP(EC14,Destinations!$B$3:$D$147,2),0)</f>
        <v>0</v>
      </c>
      <c r="EH14" s="18">
        <f>IF(ED14&gt;1,VLOOKUP(ED14,Destinations!$B$3:$D$147,2),0)</f>
        <v>0</v>
      </c>
      <c r="EI14" s="12">
        <f>IF(EB14&gt;0,VLOOKUP(EB14,Destinations!$B$3:$D$147,3),0)</f>
        <v>0</v>
      </c>
      <c r="EJ14" s="12">
        <f>IF(EC14&gt;0,VLOOKUP(EC14,Destinations!$B$3:$D$147,3),0)</f>
        <v>0</v>
      </c>
      <c r="EK14" s="12">
        <f>IF(ED14&gt;0,VLOOKUP(ED14,Destinations!$B$3:$D$147,3),0)</f>
        <v>0</v>
      </c>
      <c r="EL14" s="12">
        <f>IF(EE14=0,Destinations!$G$3,0)</f>
        <v>15</v>
      </c>
      <c r="EM14" s="12"/>
      <c r="EN14" s="12">
        <v>2</v>
      </c>
      <c r="EO14" s="19">
        <v>2</v>
      </c>
      <c r="EP14" s="19"/>
      <c r="EQ14" s="19"/>
      <c r="ER14" s="19"/>
      <c r="ES14" s="18" t="str">
        <f>IF(EO14&gt;=1,VLOOKUP(EO14,Destinations!$B$3:$D$147,2),0)</f>
        <v>Weekend - Home</v>
      </c>
      <c r="ET14" s="18">
        <f>IF(EP14&gt;1,VLOOKUP(EP14,Destinations!$B$3:$D$147,2),0)</f>
        <v>0</v>
      </c>
      <c r="EU14" s="18">
        <f>IF(EQ14&gt;1,VLOOKUP(EQ14,Destinations!$B$3:$D$147,2),0)</f>
        <v>0</v>
      </c>
      <c r="EV14" s="12">
        <f>IF(EO14&gt;0,VLOOKUP(EO14,Destinations!$B$3:$D$147,3),0)</f>
        <v>0</v>
      </c>
      <c r="EW14" s="12">
        <f>IF(EP14&gt;0,VLOOKUP(EP14,Destinations!$B$3:$D$147,3),0)</f>
        <v>0</v>
      </c>
      <c r="EX14" s="12">
        <f>IF(EQ14&gt;0,VLOOKUP(EQ14,Destinations!$B$3:$D$147,3),0)</f>
        <v>0</v>
      </c>
      <c r="EY14" s="12">
        <f>IF(ER14=0,Destinations!$G$3,0)</f>
        <v>15</v>
      </c>
      <c r="EZ14" s="12"/>
    </row>
    <row r="15" spans="1:156" ht="12.75">
      <c r="A15" s="12">
        <v>3</v>
      </c>
      <c r="B15" s="19">
        <v>2</v>
      </c>
      <c r="C15" s="19"/>
      <c r="D15" s="19"/>
      <c r="E15" s="19"/>
      <c r="F15" s="18" t="str">
        <f>IF(B15&gt;=1,VLOOKUP(B15,Destinations!$B$3:$D$147,2),0)</f>
        <v>Weekend - Home</v>
      </c>
      <c r="G15" s="18">
        <f>IF(C15&gt;=1,VLOOKUP(C15,Destinations!$B$3:$D$147,2),0)</f>
        <v>0</v>
      </c>
      <c r="H15" s="18">
        <f>IF(D15&gt;=1,VLOOKUP(D15,Destinations!$B$3:$D$147,2),0)</f>
        <v>0</v>
      </c>
      <c r="I15" s="12">
        <f>IF(B15&gt;0,VLOOKUP(B15,Destinations!$B$3:$D$147,3),0)</f>
        <v>0</v>
      </c>
      <c r="J15" s="12">
        <f>IF(C15&gt;0,VLOOKUP(C15,Destinations!$B$3:$D$147,3),0)</f>
        <v>0</v>
      </c>
      <c r="K15" s="12">
        <f>IF(D15&gt;0,VLOOKUP(D15,Destinations!$B$3:$D$147,3),0)</f>
        <v>0</v>
      </c>
      <c r="L15" s="12">
        <f>IF(E15=0,Destinations!$G$3,0)</f>
        <v>15</v>
      </c>
      <c r="M15" s="12"/>
      <c r="N15" s="12">
        <v>3</v>
      </c>
      <c r="O15" s="19"/>
      <c r="P15" s="19"/>
      <c r="Q15" s="19"/>
      <c r="R15" s="19"/>
      <c r="S15" s="18">
        <f>IF(O15&gt;=1,VLOOKUP(O15,Destinations!$B$3:$D$147,2),0)</f>
        <v>0</v>
      </c>
      <c r="T15" s="18">
        <f>IF(P15&gt;=1,VLOOKUP(P15,Destinations!$B$3:$D$147,2),0)</f>
        <v>0</v>
      </c>
      <c r="U15" s="18">
        <f>IF(Q15&gt;=1,VLOOKUP(Q15,Destinations!$B$3:$D$147,2),0)</f>
        <v>0</v>
      </c>
      <c r="V15" s="12">
        <f>IF(O15&gt;0,VLOOKUP(O15,Destinations!$B$3:$D$147,3),0)</f>
        <v>0</v>
      </c>
      <c r="W15" s="12">
        <f>IF(P15&gt;0,VLOOKUP(P15,Destinations!$B$3:$D$147,3),0)</f>
        <v>0</v>
      </c>
      <c r="X15" s="12">
        <f>IF(Q15&gt;0,VLOOKUP(Q15,Destinations!$B$3:$D$147,3),0)</f>
        <v>0</v>
      </c>
      <c r="Y15" s="12">
        <f>IF(R15=0,Destinations!$G$3,0)</f>
        <v>15</v>
      </c>
      <c r="Z15" s="12"/>
      <c r="AA15" s="12">
        <v>3</v>
      </c>
      <c r="AB15" s="19"/>
      <c r="AC15" s="19"/>
      <c r="AD15" s="19"/>
      <c r="AE15" s="19"/>
      <c r="AF15" s="18">
        <f>IF(AB15&gt;=1,VLOOKUP(AB15,Destinations!$B$3:$D$147,2),0)</f>
        <v>0</v>
      </c>
      <c r="AG15" s="18">
        <f>IF(AC15&gt;1,VLOOKUP(AC15,Destinations!$B$3:$D$147,2),0)</f>
        <v>0</v>
      </c>
      <c r="AH15" s="18">
        <f>IF(AD15&gt;1,VLOOKUP(AD15,Destinations!$B$3:$D$147,2),0)</f>
        <v>0</v>
      </c>
      <c r="AI15" s="12">
        <f>IF(AB15&gt;0,VLOOKUP(AB15,Destinations!$B$3:$D$147,3),0)</f>
        <v>0</v>
      </c>
      <c r="AJ15" s="12">
        <f>IF(AC15&gt;0,VLOOKUP(AC15,Destinations!$B$3:$D$147,3),0)</f>
        <v>0</v>
      </c>
      <c r="AK15" s="12">
        <f>IF(AD15&gt;0,VLOOKUP(AD15,Destinations!$B$3:$D$147,3),0)</f>
        <v>0</v>
      </c>
      <c r="AL15" s="12">
        <f>IF(AE15=0,Destinations!$G$3,0)</f>
        <v>15</v>
      </c>
      <c r="AM15" s="12"/>
      <c r="AN15" s="12">
        <v>3</v>
      </c>
      <c r="AO15" s="19">
        <v>2</v>
      </c>
      <c r="AP15" s="19"/>
      <c r="AQ15" s="19"/>
      <c r="AR15" s="19"/>
      <c r="AS15" s="18" t="str">
        <f>IF(AO15&gt;=1,VLOOKUP(AO15,Destinations!$B$3:$D$147,2),0)</f>
        <v>Weekend - Home</v>
      </c>
      <c r="AT15" s="18">
        <f>IF(AP15&gt;1,VLOOKUP(AP15,Destinations!$B$3:$D$147,2),0)</f>
        <v>0</v>
      </c>
      <c r="AU15" s="18">
        <f>IF(AQ15&gt;1,VLOOKUP(AQ15,Destinations!$B$3:$D$147,2),0)</f>
        <v>0</v>
      </c>
      <c r="AV15" s="12">
        <f>IF(AO15&gt;0,VLOOKUP(AO15,Destinations!$B$3:$D$147,3),0)</f>
        <v>0</v>
      </c>
      <c r="AW15" s="12">
        <f>IF(AP15&gt;0,VLOOKUP(AP15,Destinations!$B$3:$D$147,3),0)</f>
        <v>0</v>
      </c>
      <c r="AX15" s="12">
        <f>IF(AQ15&gt;0,VLOOKUP(AQ15,Destinations!$B$3:$D$147,3),0)</f>
        <v>0</v>
      </c>
      <c r="AY15" s="12">
        <f>IF(AR15=0,Destinations!$G$3,0)</f>
        <v>15</v>
      </c>
      <c r="AZ15" s="12"/>
      <c r="BA15" s="12">
        <v>3</v>
      </c>
      <c r="BB15" s="19"/>
      <c r="BC15" s="19"/>
      <c r="BD15" s="19"/>
      <c r="BE15" s="19"/>
      <c r="BF15" s="18">
        <f>IF(BB15&gt;=1,VLOOKUP(BB15,Destinations!$B$3:$D$147,2),0)</f>
        <v>0</v>
      </c>
      <c r="BG15" s="18">
        <f>IF(BC15&gt;1,VLOOKUP(BC15,Destinations!$B$3:$D$147,2),0)</f>
        <v>0</v>
      </c>
      <c r="BH15" s="18">
        <f>IF(BD15&gt;1,VLOOKUP(BD15,Destinations!$B$3:$D$147,2),0)</f>
        <v>0</v>
      </c>
      <c r="BI15" s="12">
        <f>IF(BB15&gt;0,VLOOKUP(BB15,Destinations!$B$3:$D$147,3),0)</f>
        <v>0</v>
      </c>
      <c r="BJ15" s="12">
        <f>IF(BC15&gt;0,VLOOKUP(BC15,Destinations!$B$3:$D$147,3),0)</f>
        <v>0</v>
      </c>
      <c r="BK15" s="12">
        <f>IF(BD15&gt;0,VLOOKUP(BD15,Destinations!$B$3:$D$147,3),0)</f>
        <v>0</v>
      </c>
      <c r="BL15" s="12">
        <f>IF(BE15=0,Destinations!$G$3,0)</f>
        <v>15</v>
      </c>
      <c r="BM15" s="12"/>
      <c r="BN15" s="12">
        <v>3</v>
      </c>
      <c r="BO15" s="19"/>
      <c r="BP15" s="19"/>
      <c r="BQ15" s="19"/>
      <c r="BR15" s="19"/>
      <c r="BS15" s="18">
        <f>IF(BO15&gt;=1,VLOOKUP(BO15,Destinations!$B$3:$D$147,2),0)</f>
        <v>0</v>
      </c>
      <c r="BT15" s="18">
        <f>IF(BP15&gt;1,VLOOKUP(BP15,Destinations!$B$3:$D$147,2),0)</f>
        <v>0</v>
      </c>
      <c r="BU15" s="18">
        <f>IF(BQ15&gt;1,VLOOKUP(BQ15,Destinations!$B$3:$D$147,2),0)</f>
        <v>0</v>
      </c>
      <c r="BV15" s="12">
        <f>IF(BO15&gt;0,VLOOKUP(BO15,Destinations!$B$3:$D$147,3),0)</f>
        <v>0</v>
      </c>
      <c r="BW15" s="12">
        <f>IF(BP15&gt;0,VLOOKUP(BP15,Destinations!$B$3:$D$147,3),0)</f>
        <v>0</v>
      </c>
      <c r="BX15" s="12">
        <f>IF(BQ15&gt;0,VLOOKUP(BQ15,Destinations!$B$3:$D$147,3),0)</f>
        <v>0</v>
      </c>
      <c r="BY15" s="12">
        <f>IF(BR15=0,Destinations!$G$3,0)</f>
        <v>15</v>
      </c>
      <c r="BZ15" s="12"/>
      <c r="CA15" s="12">
        <v>3</v>
      </c>
      <c r="CB15" s="19"/>
      <c r="CC15" s="19"/>
      <c r="CD15" s="19"/>
      <c r="CE15" s="19"/>
      <c r="CF15" s="18">
        <f>IF(CB15&gt;=1,VLOOKUP(CB15,Destinations!$B$3:$D$147,2),0)</f>
        <v>0</v>
      </c>
      <c r="CG15" s="18">
        <f>IF(CC15&gt;1,VLOOKUP(CC15,Destinations!$B$3:$D$147,2),0)</f>
        <v>0</v>
      </c>
      <c r="CH15" s="18">
        <f>IF(CD15&gt;1,VLOOKUP(CD15,Destinations!$B$3:$D$147,2),0)</f>
        <v>0</v>
      </c>
      <c r="CI15" s="12">
        <f>IF(CB15&gt;0,VLOOKUP(CB15,Destinations!$B$3:$D$147,3),0)</f>
        <v>0</v>
      </c>
      <c r="CJ15" s="12">
        <f>IF(CC15&gt;0,VLOOKUP(CC15,Destinations!$B$3:$D$147,3),0)</f>
        <v>0</v>
      </c>
      <c r="CK15" s="12">
        <f>IF(CD15&gt;0,VLOOKUP(CD15,Destinations!$B$3:$D$147,3),0)</f>
        <v>0</v>
      </c>
      <c r="CL15" s="12">
        <f>IF(CE15=0,Destinations!$G$3,0)</f>
        <v>15</v>
      </c>
      <c r="CM15" s="12"/>
      <c r="CN15" s="12">
        <v>3</v>
      </c>
      <c r="CO15" s="19"/>
      <c r="CP15" s="19"/>
      <c r="CQ15" s="19"/>
      <c r="CR15" s="19"/>
      <c r="CS15" s="18">
        <f>IF(CO15&gt;=1,VLOOKUP(CO15,Destinations!$B$3:$D$147,2),0)</f>
        <v>0</v>
      </c>
      <c r="CT15" s="18">
        <f>IF(CP15&gt;1,VLOOKUP(CP15,Destinations!$B$3:$D$147,2),0)</f>
        <v>0</v>
      </c>
      <c r="CU15" s="18">
        <f>IF(CQ15&gt;1,VLOOKUP(CQ15,Destinations!$B$3:$D$147,2),0)</f>
        <v>0</v>
      </c>
      <c r="CV15" s="12">
        <f>IF(CO15&gt;0,VLOOKUP(CO15,Destinations!$B$3:$D$147,3),0)</f>
        <v>0</v>
      </c>
      <c r="CW15" s="12">
        <f>IF(CP15&gt;0,VLOOKUP(CP15,Destinations!$B$3:$D$147,3),0)</f>
        <v>0</v>
      </c>
      <c r="CX15" s="12">
        <f>IF(CQ15&gt;0,VLOOKUP(CQ15,Destinations!$B$3:$D$147,3),0)</f>
        <v>0</v>
      </c>
      <c r="CY15" s="12">
        <f>IF(CR15=0,Destinations!$G$3,0)</f>
        <v>15</v>
      </c>
      <c r="CZ15" s="12"/>
      <c r="DA15" s="12">
        <v>3</v>
      </c>
      <c r="DB15" s="19">
        <v>2</v>
      </c>
      <c r="DC15" s="19"/>
      <c r="DD15" s="19"/>
      <c r="DE15" s="19"/>
      <c r="DF15" s="18" t="str">
        <f>IF(DB15&gt;=1,VLOOKUP(DB15,Destinations!$B$3:$D$147,2),0)</f>
        <v>Weekend - Home</v>
      </c>
      <c r="DG15" s="18">
        <f>IF(DC15&gt;1,VLOOKUP(DC15,Destinations!$B$3:$D$147,2),0)</f>
        <v>0</v>
      </c>
      <c r="DH15" s="18">
        <f>IF(DD15&gt;1,VLOOKUP(DD15,Destinations!$B$3:$D$147,2),0)</f>
        <v>0</v>
      </c>
      <c r="DI15" s="12">
        <f>IF(DB15&gt;0,VLOOKUP(DB15,Destinations!$B$3:$D$147,3),0)</f>
        <v>0</v>
      </c>
      <c r="DJ15" s="12">
        <f>IF(DC15&gt;0,VLOOKUP(DC15,Destinations!$B$3:$D$147,3),0)</f>
        <v>0</v>
      </c>
      <c r="DK15" s="12">
        <f>IF(DD15&gt;0,VLOOKUP(DD15,Destinations!$B$3:$D$147,3),0)</f>
        <v>0</v>
      </c>
      <c r="DL15" s="12">
        <f>IF(DE15=0,Destinations!$G$3,0)</f>
        <v>15</v>
      </c>
      <c r="DM15" s="12"/>
      <c r="DN15" s="12">
        <v>3</v>
      </c>
      <c r="DO15" s="19"/>
      <c r="DP15" s="19"/>
      <c r="DQ15" s="19"/>
      <c r="DR15" s="19"/>
      <c r="DS15" s="18">
        <f>IF(DO15&gt;=1,VLOOKUP(DO15,Destinations!$B$3:$D$147,2),0)</f>
        <v>0</v>
      </c>
      <c r="DT15" s="18">
        <f>IF(DP15&gt;1,VLOOKUP(DP15,Destinations!$B$3:$D$147,2),0)</f>
        <v>0</v>
      </c>
      <c r="DU15" s="18">
        <f>IF(DQ15&gt;1,VLOOKUP(DQ15,Destinations!$B$3:$D$147,2),0)</f>
        <v>0</v>
      </c>
      <c r="DV15" s="12">
        <f>IF(DO15&gt;0,VLOOKUP(DO15,Destinations!$B$3:$D$147,3),0)</f>
        <v>0</v>
      </c>
      <c r="DW15" s="12">
        <f>IF(DP15&gt;0,VLOOKUP(DP15,Destinations!$B$3:$D$147,3),0)</f>
        <v>0</v>
      </c>
      <c r="DX15" s="12">
        <f>IF(DQ15&gt;0,VLOOKUP(DQ15,Destinations!$B$3:$D$147,3),0)</f>
        <v>0</v>
      </c>
      <c r="DY15" s="12">
        <f>IF(DR15=0,Destinations!$G$3,0)</f>
        <v>15</v>
      </c>
      <c r="DZ15" s="12"/>
      <c r="EA15" s="12">
        <v>3</v>
      </c>
      <c r="EB15" s="19"/>
      <c r="EC15" s="19"/>
      <c r="ED15" s="19"/>
      <c r="EE15" s="19"/>
      <c r="EF15" s="18">
        <f>IF(EB15&gt;=1,VLOOKUP(EB15,Destinations!$B$3:$D$147,2),0)</f>
        <v>0</v>
      </c>
      <c r="EG15" s="18">
        <f>IF(EC15&gt;1,VLOOKUP(EC15,Destinations!$B$3:$D$147,2),0)</f>
        <v>0</v>
      </c>
      <c r="EH15" s="18">
        <f>IF(ED15&gt;1,VLOOKUP(ED15,Destinations!$B$3:$D$147,2),0)</f>
        <v>0</v>
      </c>
      <c r="EI15" s="12">
        <f>IF(EB15&gt;0,VLOOKUP(EB15,Destinations!$B$3:$D$147,3),0)</f>
        <v>0</v>
      </c>
      <c r="EJ15" s="12">
        <f>IF(EC15&gt;0,VLOOKUP(EC15,Destinations!$B$3:$D$147,3),0)</f>
        <v>0</v>
      </c>
      <c r="EK15" s="12">
        <f>IF(ED15&gt;0,VLOOKUP(ED15,Destinations!$B$3:$D$147,3),0)</f>
        <v>0</v>
      </c>
      <c r="EL15" s="12">
        <f>IF(EE15=0,Destinations!$G$3,0)</f>
        <v>15</v>
      </c>
      <c r="EM15" s="12"/>
      <c r="EN15" s="12">
        <v>3</v>
      </c>
      <c r="EO15" s="19">
        <v>2</v>
      </c>
      <c r="EP15" s="19"/>
      <c r="EQ15" s="19"/>
      <c r="ER15" s="19"/>
      <c r="ES15" s="18" t="str">
        <f>IF(EO15&gt;=1,VLOOKUP(EO15,Destinations!$B$3:$D$147,2),0)</f>
        <v>Weekend - Home</v>
      </c>
      <c r="ET15" s="18">
        <f>IF(EP15&gt;1,VLOOKUP(EP15,Destinations!$B$3:$D$147,2),0)</f>
        <v>0</v>
      </c>
      <c r="EU15" s="18">
        <f>IF(EQ15&gt;1,VLOOKUP(EQ15,Destinations!$B$3:$D$147,2),0)</f>
        <v>0</v>
      </c>
      <c r="EV15" s="12">
        <f>IF(EO15&gt;0,VLOOKUP(EO15,Destinations!$B$3:$D$147,3),0)</f>
        <v>0</v>
      </c>
      <c r="EW15" s="12">
        <f>IF(EP15&gt;0,VLOOKUP(EP15,Destinations!$B$3:$D$147,3),0)</f>
        <v>0</v>
      </c>
      <c r="EX15" s="12">
        <f>IF(EQ15&gt;0,VLOOKUP(EQ15,Destinations!$B$3:$D$147,3),0)</f>
        <v>0</v>
      </c>
      <c r="EY15" s="12">
        <f>IF(ER15=0,Destinations!$G$3,0)</f>
        <v>15</v>
      </c>
      <c r="EZ15" s="12"/>
    </row>
    <row r="16" spans="1:156" ht="12.75">
      <c r="A16" s="12">
        <v>4</v>
      </c>
      <c r="B16" s="19">
        <v>2</v>
      </c>
      <c r="C16" s="19"/>
      <c r="D16" s="19"/>
      <c r="E16" s="19"/>
      <c r="F16" s="18" t="str">
        <f>IF(B16&gt;=1,VLOOKUP(B16,Destinations!$B$3:$D$147,2),0)</f>
        <v>Weekend - Home</v>
      </c>
      <c r="G16" s="18">
        <f>IF(C16&gt;=1,VLOOKUP(C16,Destinations!$B$3:$D$147,2),0)</f>
        <v>0</v>
      </c>
      <c r="H16" s="18">
        <f>IF(D16&gt;=1,VLOOKUP(D16,Destinations!$B$3:$D$147,2),0)</f>
        <v>0</v>
      </c>
      <c r="I16" s="12">
        <f>IF(B16&gt;0,VLOOKUP(B16,Destinations!$B$3:$D$147,3),0)</f>
        <v>0</v>
      </c>
      <c r="J16" s="12">
        <f>IF(C16&gt;0,VLOOKUP(C16,Destinations!$B$3:$D$147,3),0)</f>
        <v>0</v>
      </c>
      <c r="K16" s="12">
        <f>IF(D16&gt;0,VLOOKUP(D16,Destinations!$B$3:$D$147,3),0)</f>
        <v>0</v>
      </c>
      <c r="L16" s="12">
        <f>IF(E16=0,Destinations!$G$3,0)</f>
        <v>15</v>
      </c>
      <c r="M16" s="12"/>
      <c r="N16" s="12">
        <v>4</v>
      </c>
      <c r="O16" s="19"/>
      <c r="P16" s="19"/>
      <c r="Q16" s="19"/>
      <c r="R16" s="19"/>
      <c r="S16" s="18">
        <f>IF(O16&gt;=1,VLOOKUP(O16,Destinations!$B$3:$D$147,2),0)</f>
        <v>0</v>
      </c>
      <c r="T16" s="18">
        <f>IF(P16&gt;=1,VLOOKUP(P16,Destinations!$B$3:$D$147,2),0)</f>
        <v>0</v>
      </c>
      <c r="U16" s="18">
        <f>IF(Q16&gt;=1,VLOOKUP(Q16,Destinations!$B$3:$D$147,2),0)</f>
        <v>0</v>
      </c>
      <c r="V16" s="12">
        <f>IF(O16&gt;0,VLOOKUP(O16,Destinations!$B$3:$D$147,3),0)</f>
        <v>0</v>
      </c>
      <c r="W16" s="12">
        <f>IF(P16&gt;0,VLOOKUP(P16,Destinations!$B$3:$D$147,3),0)</f>
        <v>0</v>
      </c>
      <c r="X16" s="12">
        <f>IF(Q16&gt;0,VLOOKUP(Q16,Destinations!$B$3:$D$147,3),0)</f>
        <v>0</v>
      </c>
      <c r="Y16" s="12">
        <f>IF(R16=0,Destinations!$G$3,0)</f>
        <v>15</v>
      </c>
      <c r="Z16" s="12"/>
      <c r="AA16" s="12">
        <v>4</v>
      </c>
      <c r="AB16" s="19"/>
      <c r="AC16" s="19"/>
      <c r="AD16" s="19"/>
      <c r="AE16" s="19"/>
      <c r="AF16" s="18">
        <f>IF(AB16&gt;=1,VLOOKUP(AB16,Destinations!$B$3:$D$147,2),0)</f>
        <v>0</v>
      </c>
      <c r="AG16" s="18">
        <f>IF(AC16&gt;1,VLOOKUP(AC16,Destinations!$B$3:$D$147,2),0)</f>
        <v>0</v>
      </c>
      <c r="AH16" s="18">
        <f>IF(AD16&gt;1,VLOOKUP(AD16,Destinations!$B$3:$D$147,2),0)</f>
        <v>0</v>
      </c>
      <c r="AI16" s="12">
        <f>IF(AB16&gt;0,VLOOKUP(AB16,Destinations!$B$3:$D$147,3),0)</f>
        <v>0</v>
      </c>
      <c r="AJ16" s="12">
        <f>IF(AC16&gt;0,VLOOKUP(AC16,Destinations!$B$3:$D$147,3),0)</f>
        <v>0</v>
      </c>
      <c r="AK16" s="12">
        <f>IF(AD16&gt;0,VLOOKUP(AD16,Destinations!$B$3:$D$147,3),0)</f>
        <v>0</v>
      </c>
      <c r="AL16" s="12">
        <f>IF(AE16=0,Destinations!$G$3,0)</f>
        <v>15</v>
      </c>
      <c r="AM16" s="12"/>
      <c r="AN16" s="12">
        <v>4</v>
      </c>
      <c r="AO16" s="19"/>
      <c r="AP16" s="19"/>
      <c r="AQ16" s="19"/>
      <c r="AR16" s="19"/>
      <c r="AS16" s="18">
        <f>IF(AO16&gt;=1,VLOOKUP(AO16,Destinations!$B$3:$D$147,2),0)</f>
        <v>0</v>
      </c>
      <c r="AT16" s="18">
        <f>IF(AP16&gt;1,VLOOKUP(AP16,Destinations!$B$3:$D$147,2),0)</f>
        <v>0</v>
      </c>
      <c r="AU16" s="18">
        <f>IF(AQ16&gt;1,VLOOKUP(AQ16,Destinations!$B$3:$D$147,2),0)</f>
        <v>0</v>
      </c>
      <c r="AV16" s="12">
        <f>IF(AO16&gt;0,VLOOKUP(AO16,Destinations!$B$3:$D$147,3),0)</f>
        <v>0</v>
      </c>
      <c r="AW16" s="12">
        <f>IF(AP16&gt;0,VLOOKUP(AP16,Destinations!$B$3:$D$147,3),0)</f>
        <v>0</v>
      </c>
      <c r="AX16" s="12">
        <f>IF(AQ16&gt;0,VLOOKUP(AQ16,Destinations!$B$3:$D$147,3),0)</f>
        <v>0</v>
      </c>
      <c r="AY16" s="12">
        <f>IF(AR16=0,Destinations!$G$3,0)</f>
        <v>15</v>
      </c>
      <c r="AZ16" s="12"/>
      <c r="BA16" s="12">
        <v>4</v>
      </c>
      <c r="BB16" s="19"/>
      <c r="BC16" s="19"/>
      <c r="BD16" s="19"/>
      <c r="BE16" s="19"/>
      <c r="BF16" s="18">
        <f>IF(BB16&gt;=1,VLOOKUP(BB16,Destinations!$B$3:$D$147,2),0)</f>
        <v>0</v>
      </c>
      <c r="BG16" s="18">
        <f>IF(BC16&gt;1,VLOOKUP(BC16,Destinations!$B$3:$D$147,2),0)</f>
        <v>0</v>
      </c>
      <c r="BH16" s="18">
        <f>IF(BD16&gt;1,VLOOKUP(BD16,Destinations!$B$3:$D$147,2),0)</f>
        <v>0</v>
      </c>
      <c r="BI16" s="12">
        <f>IF(BB16&gt;0,VLOOKUP(BB16,Destinations!$B$3:$D$147,3),0)</f>
        <v>0</v>
      </c>
      <c r="BJ16" s="12">
        <f>IF(BC16&gt;0,VLOOKUP(BC16,Destinations!$B$3:$D$147,3),0)</f>
        <v>0</v>
      </c>
      <c r="BK16" s="12">
        <f>IF(BD16&gt;0,VLOOKUP(BD16,Destinations!$B$3:$D$147,3),0)</f>
        <v>0</v>
      </c>
      <c r="BL16" s="12">
        <f>IF(BE16=0,Destinations!$G$3,0)</f>
        <v>15</v>
      </c>
      <c r="BM16" s="12"/>
      <c r="BN16" s="12">
        <v>4</v>
      </c>
      <c r="BO16" s="19">
        <v>2</v>
      </c>
      <c r="BP16" s="19"/>
      <c r="BQ16" s="19"/>
      <c r="BR16" s="19"/>
      <c r="BS16" s="18" t="str">
        <f>IF(BO16&gt;=1,VLOOKUP(BO16,Destinations!$B$3:$D$147,2),0)</f>
        <v>Weekend - Home</v>
      </c>
      <c r="BT16" s="18">
        <f>IF(BP16&gt;1,VLOOKUP(BP16,Destinations!$B$3:$D$147,2),0)</f>
        <v>0</v>
      </c>
      <c r="BU16" s="18">
        <f>IF(BQ16&gt;1,VLOOKUP(BQ16,Destinations!$B$3:$D$147,2),0)</f>
        <v>0</v>
      </c>
      <c r="BV16" s="12">
        <f>IF(BO16&gt;0,VLOOKUP(BO16,Destinations!$B$3:$D$147,3),0)</f>
        <v>0</v>
      </c>
      <c r="BW16" s="12">
        <f>IF(BP16&gt;0,VLOOKUP(BP16,Destinations!$B$3:$D$147,3),0)</f>
        <v>0</v>
      </c>
      <c r="BX16" s="12">
        <f>IF(BQ16&gt;0,VLOOKUP(BQ16,Destinations!$B$3:$D$147,3),0)</f>
        <v>0</v>
      </c>
      <c r="BY16" s="12">
        <f>IF(BR16=0,Destinations!$G$3,0)</f>
        <v>15</v>
      </c>
      <c r="BZ16" s="12"/>
      <c r="CA16" s="12">
        <v>4</v>
      </c>
      <c r="CB16" s="19"/>
      <c r="CC16" s="19"/>
      <c r="CD16" s="19"/>
      <c r="CE16" s="19"/>
      <c r="CF16" s="18">
        <f>IF(CB16&gt;=1,VLOOKUP(CB16,Destinations!$B$3:$D$147,2),0)</f>
        <v>0</v>
      </c>
      <c r="CG16" s="18">
        <f>IF(CC16&gt;1,VLOOKUP(CC16,Destinations!$B$3:$D$147,2),0)</f>
        <v>0</v>
      </c>
      <c r="CH16" s="18">
        <f>IF(CD16&gt;1,VLOOKUP(CD16,Destinations!$B$3:$D$147,2),0)</f>
        <v>0</v>
      </c>
      <c r="CI16" s="12">
        <f>IF(CB16&gt;0,VLOOKUP(CB16,Destinations!$B$3:$D$147,3),0)</f>
        <v>0</v>
      </c>
      <c r="CJ16" s="12">
        <f>IF(CC16&gt;0,VLOOKUP(CC16,Destinations!$B$3:$D$147,3),0)</f>
        <v>0</v>
      </c>
      <c r="CK16" s="12">
        <f>IF(CD16&gt;0,VLOOKUP(CD16,Destinations!$B$3:$D$147,3),0)</f>
        <v>0</v>
      </c>
      <c r="CL16" s="12">
        <f>IF(CE16=0,Destinations!$G$3,0)</f>
        <v>15</v>
      </c>
      <c r="CM16" s="12"/>
      <c r="CN16" s="12">
        <v>4</v>
      </c>
      <c r="CO16" s="19"/>
      <c r="CP16" s="19"/>
      <c r="CQ16" s="19"/>
      <c r="CR16" s="19"/>
      <c r="CS16" s="18">
        <f>IF(CO16&gt;=1,VLOOKUP(CO16,Destinations!$B$3:$D$147,2),0)</f>
        <v>0</v>
      </c>
      <c r="CT16" s="18">
        <f>IF(CP16&gt;1,VLOOKUP(CP16,Destinations!$B$3:$D$147,2),0)</f>
        <v>0</v>
      </c>
      <c r="CU16" s="18">
        <f>IF(CQ16&gt;1,VLOOKUP(CQ16,Destinations!$B$3:$D$147,2),0)</f>
        <v>0</v>
      </c>
      <c r="CV16" s="12">
        <f>IF(CO16&gt;0,VLOOKUP(CO16,Destinations!$B$3:$D$147,3),0)</f>
        <v>0</v>
      </c>
      <c r="CW16" s="12">
        <f>IF(CP16&gt;0,VLOOKUP(CP16,Destinations!$B$3:$D$147,3),0)</f>
        <v>0</v>
      </c>
      <c r="CX16" s="12">
        <f>IF(CQ16&gt;0,VLOOKUP(CQ16,Destinations!$B$3:$D$147,3),0)</f>
        <v>0</v>
      </c>
      <c r="CY16" s="12">
        <f>IF(CR16=0,Destinations!$G$3,0)</f>
        <v>15</v>
      </c>
      <c r="CZ16" s="12"/>
      <c r="DA16" s="12">
        <v>4</v>
      </c>
      <c r="DB16" s="19">
        <v>2</v>
      </c>
      <c r="DC16" s="19"/>
      <c r="DD16" s="19"/>
      <c r="DE16" s="19"/>
      <c r="DF16" s="18" t="str">
        <f>IF(DB16&gt;=1,VLOOKUP(DB16,Destinations!$B$3:$D$147,2),0)</f>
        <v>Weekend - Home</v>
      </c>
      <c r="DG16" s="18">
        <f>IF(DC16&gt;1,VLOOKUP(DC16,Destinations!$B$3:$D$147,2),0)</f>
        <v>0</v>
      </c>
      <c r="DH16" s="18">
        <f>IF(DD16&gt;1,VLOOKUP(DD16,Destinations!$B$3:$D$147,2),0)</f>
        <v>0</v>
      </c>
      <c r="DI16" s="12">
        <f>IF(DB16&gt;0,VLOOKUP(DB16,Destinations!$B$3:$D$147,3),0)</f>
        <v>0</v>
      </c>
      <c r="DJ16" s="12">
        <f>IF(DC16&gt;0,VLOOKUP(DC16,Destinations!$B$3:$D$147,3),0)</f>
        <v>0</v>
      </c>
      <c r="DK16" s="12">
        <f>IF(DD16&gt;0,VLOOKUP(DD16,Destinations!$B$3:$D$147,3),0)</f>
        <v>0</v>
      </c>
      <c r="DL16" s="12">
        <f>IF(DE16=0,Destinations!$G$3,0)</f>
        <v>15</v>
      </c>
      <c r="DM16" s="12"/>
      <c r="DN16" s="12">
        <v>4</v>
      </c>
      <c r="DO16" s="19"/>
      <c r="DP16" s="19"/>
      <c r="DQ16" s="19"/>
      <c r="DR16" s="19"/>
      <c r="DS16" s="18">
        <f>IF(DO16&gt;=1,VLOOKUP(DO16,Destinations!$B$3:$D$147,2),0)</f>
        <v>0</v>
      </c>
      <c r="DT16" s="18">
        <f>IF(DP16&gt;1,VLOOKUP(DP16,Destinations!$B$3:$D$147,2),0)</f>
        <v>0</v>
      </c>
      <c r="DU16" s="18">
        <f>IF(DQ16&gt;1,VLOOKUP(DQ16,Destinations!$B$3:$D$147,2),0)</f>
        <v>0</v>
      </c>
      <c r="DV16" s="12">
        <f>IF(DO16&gt;0,VLOOKUP(DO16,Destinations!$B$3:$D$147,3),0)</f>
        <v>0</v>
      </c>
      <c r="DW16" s="12">
        <f>IF(DP16&gt;0,VLOOKUP(DP16,Destinations!$B$3:$D$147,3),0)</f>
        <v>0</v>
      </c>
      <c r="DX16" s="12">
        <f>IF(DQ16&gt;0,VLOOKUP(DQ16,Destinations!$B$3:$D$147,3),0)</f>
        <v>0</v>
      </c>
      <c r="DY16" s="12">
        <f>IF(DR16=0,Destinations!$G$3,0)</f>
        <v>15</v>
      </c>
      <c r="DZ16" s="12"/>
      <c r="EA16" s="12">
        <v>4</v>
      </c>
      <c r="EB16" s="19"/>
      <c r="EC16" s="19"/>
      <c r="ED16" s="19"/>
      <c r="EE16" s="19"/>
      <c r="EF16" s="18">
        <f>IF(EB16&gt;=1,VLOOKUP(EB16,Destinations!$B$3:$D$147,2),0)</f>
        <v>0</v>
      </c>
      <c r="EG16" s="18">
        <f>IF(EC16&gt;1,VLOOKUP(EC16,Destinations!$B$3:$D$147,2),0)</f>
        <v>0</v>
      </c>
      <c r="EH16" s="18">
        <f>IF(ED16&gt;1,VLOOKUP(ED16,Destinations!$B$3:$D$147,2),0)</f>
        <v>0</v>
      </c>
      <c r="EI16" s="12">
        <f>IF(EB16&gt;0,VLOOKUP(EB16,Destinations!$B$3:$D$147,3),0)</f>
        <v>0</v>
      </c>
      <c r="EJ16" s="12">
        <f>IF(EC16&gt;0,VLOOKUP(EC16,Destinations!$B$3:$D$147,3),0)</f>
        <v>0</v>
      </c>
      <c r="EK16" s="12">
        <f>IF(ED16&gt;0,VLOOKUP(ED16,Destinations!$B$3:$D$147,3),0)</f>
        <v>0</v>
      </c>
      <c r="EL16" s="12">
        <f>IF(EE16=0,Destinations!$G$3,0)</f>
        <v>15</v>
      </c>
      <c r="EM16" s="12"/>
      <c r="EN16" s="12">
        <v>4</v>
      </c>
      <c r="EO16" s="19"/>
      <c r="EP16" s="19"/>
      <c r="EQ16" s="19"/>
      <c r="ER16" s="19"/>
      <c r="ES16" s="18">
        <f>IF(EO16&gt;=1,VLOOKUP(EO16,Destinations!$B$3:$D$147,2),0)</f>
        <v>0</v>
      </c>
      <c r="ET16" s="18">
        <f>IF(EP16&gt;1,VLOOKUP(EP16,Destinations!$B$3:$D$147,2),0)</f>
        <v>0</v>
      </c>
      <c r="EU16" s="18">
        <f>IF(EQ16&gt;1,VLOOKUP(EQ16,Destinations!$B$3:$D$147,2),0)</f>
        <v>0</v>
      </c>
      <c r="EV16" s="12">
        <f>IF(EO16&gt;0,VLOOKUP(EO16,Destinations!$B$3:$D$147,3),0)</f>
        <v>0</v>
      </c>
      <c r="EW16" s="12">
        <f>IF(EP16&gt;0,VLOOKUP(EP16,Destinations!$B$3:$D$147,3),0)</f>
        <v>0</v>
      </c>
      <c r="EX16" s="12">
        <f>IF(EQ16&gt;0,VLOOKUP(EQ16,Destinations!$B$3:$D$147,3),0)</f>
        <v>0</v>
      </c>
      <c r="EY16" s="12">
        <f>IF(ER16=0,Destinations!$G$3,0)</f>
        <v>15</v>
      </c>
      <c r="EZ16" s="12"/>
    </row>
    <row r="17" spans="1:156" ht="12.75">
      <c r="A17" s="12">
        <v>5</v>
      </c>
      <c r="B17" s="19"/>
      <c r="C17" s="19"/>
      <c r="D17" s="19"/>
      <c r="E17" s="19"/>
      <c r="F17" s="18">
        <f>IF(B17&gt;=1,VLOOKUP(B17,Destinations!$B$3:$D$147,2),0)</f>
        <v>0</v>
      </c>
      <c r="G17" s="18">
        <f>IF(C17&gt;=1,VLOOKUP(C17,Destinations!$B$3:$D$147,2),0)</f>
        <v>0</v>
      </c>
      <c r="H17" s="18">
        <f>IF(D17&gt;=1,VLOOKUP(D17,Destinations!$B$3:$D$147,2),0)</f>
        <v>0</v>
      </c>
      <c r="I17" s="12">
        <f>IF(B17&gt;0,VLOOKUP(B17,Destinations!$B$3:$D$147,3),0)</f>
        <v>0</v>
      </c>
      <c r="J17" s="12">
        <f>IF(C17&gt;0,VLOOKUP(C17,Destinations!$B$3:$D$147,3),0)</f>
        <v>0</v>
      </c>
      <c r="K17" s="12">
        <f>IF(D17&gt;0,VLOOKUP(D17,Destinations!$B$3:$D$147,3),0)</f>
        <v>0</v>
      </c>
      <c r="L17" s="12">
        <f>IF(E17=0,Destinations!$G$3,0)</f>
        <v>15</v>
      </c>
      <c r="M17" s="12"/>
      <c r="N17" s="12">
        <v>5</v>
      </c>
      <c r="O17" s="19"/>
      <c r="P17" s="19"/>
      <c r="Q17" s="19"/>
      <c r="R17" s="19"/>
      <c r="S17" s="18">
        <f>IF(O17&gt;=1,VLOOKUP(O17,Destinations!$B$3:$D$147,2),0)</f>
        <v>0</v>
      </c>
      <c r="T17" s="18">
        <f>IF(P17&gt;=1,VLOOKUP(P17,Destinations!$B$3:$D$147,2),0)</f>
        <v>0</v>
      </c>
      <c r="U17" s="18">
        <f>IF(Q17&gt;=1,VLOOKUP(Q17,Destinations!$B$3:$D$147,2),0)</f>
        <v>0</v>
      </c>
      <c r="V17" s="12">
        <f>IF(O17&gt;0,VLOOKUP(O17,Destinations!$B$3:$D$147,3),0)</f>
        <v>0</v>
      </c>
      <c r="W17" s="12">
        <f>IF(P17&gt;0,VLOOKUP(P17,Destinations!$B$3:$D$147,3),0)</f>
        <v>0</v>
      </c>
      <c r="X17" s="12">
        <f>IF(Q17&gt;0,VLOOKUP(Q17,Destinations!$B$3:$D$147,3),0)</f>
        <v>0</v>
      </c>
      <c r="Y17" s="12">
        <f>IF(R17=0,Destinations!$G$3,0)</f>
        <v>15</v>
      </c>
      <c r="Z17" s="12"/>
      <c r="AA17" s="12">
        <v>5</v>
      </c>
      <c r="AB17" s="19">
        <v>2</v>
      </c>
      <c r="AC17" s="19"/>
      <c r="AD17" s="19"/>
      <c r="AE17" s="19"/>
      <c r="AF17" s="18" t="str">
        <f>IF(AB17&gt;=1,VLOOKUP(AB17,Destinations!$B$3:$D$147,2),0)</f>
        <v>Weekend - Home</v>
      </c>
      <c r="AG17" s="18">
        <f>IF(AC17&gt;1,VLOOKUP(AC17,Destinations!$B$3:$D$147,2),0)</f>
        <v>0</v>
      </c>
      <c r="AH17" s="18">
        <f>IF(AD17&gt;1,VLOOKUP(AD17,Destinations!$B$3:$D$147,2),0)</f>
        <v>0</v>
      </c>
      <c r="AI17" s="12">
        <f>IF(AB17&gt;0,VLOOKUP(AB17,Destinations!$B$3:$D$147,3),0)</f>
        <v>0</v>
      </c>
      <c r="AJ17" s="12">
        <f>IF(AC17&gt;0,VLOOKUP(AC17,Destinations!$B$3:$D$147,3),0)</f>
        <v>0</v>
      </c>
      <c r="AK17" s="12">
        <f>IF(AD17&gt;0,VLOOKUP(AD17,Destinations!$B$3:$D$147,3),0)</f>
        <v>0</v>
      </c>
      <c r="AL17" s="12">
        <f>IF(AE17=0,Destinations!$G$3,0)</f>
        <v>15</v>
      </c>
      <c r="AM17" s="12"/>
      <c r="AN17" s="12">
        <v>5</v>
      </c>
      <c r="AO17" s="19"/>
      <c r="AP17" s="19"/>
      <c r="AQ17" s="19"/>
      <c r="AR17" s="19"/>
      <c r="AS17" s="18">
        <f>IF(AO17&gt;=1,VLOOKUP(AO17,Destinations!$B$3:$D$147,2),0)</f>
        <v>0</v>
      </c>
      <c r="AT17" s="18">
        <f>IF(AP17&gt;1,VLOOKUP(AP17,Destinations!$B$3:$D$147,2),0)</f>
        <v>0</v>
      </c>
      <c r="AU17" s="18">
        <f>IF(AQ17&gt;1,VLOOKUP(AQ17,Destinations!$B$3:$D$147,2),0)</f>
        <v>0</v>
      </c>
      <c r="AV17" s="12">
        <f>IF(AO17&gt;0,VLOOKUP(AO17,Destinations!$B$3:$D$147,3),0)</f>
        <v>0</v>
      </c>
      <c r="AW17" s="12">
        <f>IF(AP17&gt;0,VLOOKUP(AP17,Destinations!$B$3:$D$147,3),0)</f>
        <v>0</v>
      </c>
      <c r="AX17" s="12">
        <f>IF(AQ17&gt;0,VLOOKUP(AQ17,Destinations!$B$3:$D$147,3),0)</f>
        <v>0</v>
      </c>
      <c r="AY17" s="12">
        <f>IF(AR17=0,Destinations!$G$3,0)</f>
        <v>15</v>
      </c>
      <c r="AZ17" s="12"/>
      <c r="BA17" s="12">
        <v>5</v>
      </c>
      <c r="BB17" s="19"/>
      <c r="BC17" s="19"/>
      <c r="BD17" s="19"/>
      <c r="BE17" s="19"/>
      <c r="BF17" s="18">
        <f>IF(BB17&gt;=1,VLOOKUP(BB17,Destinations!$B$3:$D$147,2),0)</f>
        <v>0</v>
      </c>
      <c r="BG17" s="18">
        <f>IF(BC17&gt;1,VLOOKUP(BC17,Destinations!$B$3:$D$147,2),0)</f>
        <v>0</v>
      </c>
      <c r="BH17" s="18">
        <f>IF(BD17&gt;1,VLOOKUP(BD17,Destinations!$B$3:$D$147,2),0)</f>
        <v>0</v>
      </c>
      <c r="BI17" s="12">
        <f>IF(BB17&gt;0,VLOOKUP(BB17,Destinations!$B$3:$D$147,3),0)</f>
        <v>0</v>
      </c>
      <c r="BJ17" s="12">
        <f>IF(BC17&gt;0,VLOOKUP(BC17,Destinations!$B$3:$D$147,3),0)</f>
        <v>0</v>
      </c>
      <c r="BK17" s="12">
        <f>IF(BD17&gt;0,VLOOKUP(BD17,Destinations!$B$3:$D$147,3),0)</f>
        <v>0</v>
      </c>
      <c r="BL17" s="12">
        <f>IF(BE17=0,Destinations!$G$3,0)</f>
        <v>15</v>
      </c>
      <c r="BM17" s="12"/>
      <c r="BN17" s="12">
        <v>5</v>
      </c>
      <c r="BO17" s="19">
        <v>2</v>
      </c>
      <c r="BP17" s="19"/>
      <c r="BQ17" s="19"/>
      <c r="BR17" s="19"/>
      <c r="BS17" s="18" t="str">
        <f>IF(BO17&gt;=1,VLOOKUP(BO17,Destinations!$B$3:$D$147,2),0)</f>
        <v>Weekend - Home</v>
      </c>
      <c r="BT17" s="18">
        <f>IF(BP17&gt;1,VLOOKUP(BP17,Destinations!$B$3:$D$147,2),0)</f>
        <v>0</v>
      </c>
      <c r="BU17" s="18">
        <f>IF(BQ17&gt;1,VLOOKUP(BQ17,Destinations!$B$3:$D$147,2),0)</f>
        <v>0</v>
      </c>
      <c r="BV17" s="12">
        <f>IF(BO17&gt;0,VLOOKUP(BO17,Destinations!$B$3:$D$147,3),0)</f>
        <v>0</v>
      </c>
      <c r="BW17" s="12">
        <f>IF(BP17&gt;0,VLOOKUP(BP17,Destinations!$B$3:$D$147,3),0)</f>
        <v>0</v>
      </c>
      <c r="BX17" s="12">
        <f>IF(BQ17&gt;0,VLOOKUP(BQ17,Destinations!$B$3:$D$147,3),0)</f>
        <v>0</v>
      </c>
      <c r="BY17" s="12">
        <f>IF(BR17=0,Destinations!$G$3,0)</f>
        <v>15</v>
      </c>
      <c r="BZ17" s="12"/>
      <c r="CA17" s="12">
        <v>5</v>
      </c>
      <c r="CB17" s="19"/>
      <c r="CC17" s="19"/>
      <c r="CD17" s="19"/>
      <c r="CE17" s="19"/>
      <c r="CF17" s="18">
        <f>IF(CB17&gt;=1,VLOOKUP(CB17,Destinations!$B$3:$D$147,2),0)</f>
        <v>0</v>
      </c>
      <c r="CG17" s="18">
        <f>IF(CC17&gt;1,VLOOKUP(CC17,Destinations!$B$3:$D$147,2),0)</f>
        <v>0</v>
      </c>
      <c r="CH17" s="18">
        <f>IF(CD17&gt;1,VLOOKUP(CD17,Destinations!$B$3:$D$147,2),0)</f>
        <v>0</v>
      </c>
      <c r="CI17" s="12">
        <f>IF(CB17&gt;0,VLOOKUP(CB17,Destinations!$B$3:$D$147,3),0)</f>
        <v>0</v>
      </c>
      <c r="CJ17" s="12">
        <f>IF(CC17&gt;0,VLOOKUP(CC17,Destinations!$B$3:$D$147,3),0)</f>
        <v>0</v>
      </c>
      <c r="CK17" s="12">
        <f>IF(CD17&gt;0,VLOOKUP(CD17,Destinations!$B$3:$D$147,3),0)</f>
        <v>0</v>
      </c>
      <c r="CL17" s="12">
        <f>IF(CE17=0,Destinations!$G$3,0)</f>
        <v>15</v>
      </c>
      <c r="CM17" s="12"/>
      <c r="CN17" s="12">
        <v>5</v>
      </c>
      <c r="CO17" s="19"/>
      <c r="CP17" s="19"/>
      <c r="CQ17" s="19"/>
      <c r="CR17" s="19"/>
      <c r="CS17" s="18">
        <f>IF(CO17&gt;=1,VLOOKUP(CO17,Destinations!$B$3:$D$147,2),0)</f>
        <v>0</v>
      </c>
      <c r="CT17" s="18">
        <f>IF(CP17&gt;1,VLOOKUP(CP17,Destinations!$B$3:$D$147,2),0)</f>
        <v>0</v>
      </c>
      <c r="CU17" s="18">
        <f>IF(CQ17&gt;1,VLOOKUP(CQ17,Destinations!$B$3:$D$147,2),0)</f>
        <v>0</v>
      </c>
      <c r="CV17" s="12">
        <f>IF(CO17&gt;0,VLOOKUP(CO17,Destinations!$B$3:$D$147,3),0)</f>
        <v>0</v>
      </c>
      <c r="CW17" s="12">
        <f>IF(CP17&gt;0,VLOOKUP(CP17,Destinations!$B$3:$D$147,3),0)</f>
        <v>0</v>
      </c>
      <c r="CX17" s="12">
        <f>IF(CQ17&gt;0,VLOOKUP(CQ17,Destinations!$B$3:$D$147,3),0)</f>
        <v>0</v>
      </c>
      <c r="CY17" s="12">
        <f>IF(CR17=0,Destinations!$G$3,0)</f>
        <v>15</v>
      </c>
      <c r="CZ17" s="12"/>
      <c r="DA17" s="12">
        <v>5</v>
      </c>
      <c r="DB17" s="19"/>
      <c r="DC17" s="19"/>
      <c r="DD17" s="19"/>
      <c r="DE17" s="19"/>
      <c r="DF17" s="18">
        <f>IF(DB17&gt;=1,VLOOKUP(DB17,Destinations!$B$3:$D$147,2),0)</f>
        <v>0</v>
      </c>
      <c r="DG17" s="18">
        <f>IF(DC17&gt;1,VLOOKUP(DC17,Destinations!$B$3:$D$147,2),0)</f>
        <v>0</v>
      </c>
      <c r="DH17" s="18">
        <f>IF(DD17&gt;1,VLOOKUP(DD17,Destinations!$B$3:$D$147,2),0)</f>
        <v>0</v>
      </c>
      <c r="DI17" s="12">
        <f>IF(DB17&gt;0,VLOOKUP(DB17,Destinations!$B$3:$D$147,3),0)</f>
        <v>0</v>
      </c>
      <c r="DJ17" s="12">
        <f>IF(DC17&gt;0,VLOOKUP(DC17,Destinations!$B$3:$D$147,3),0)</f>
        <v>0</v>
      </c>
      <c r="DK17" s="12">
        <f>IF(DD17&gt;0,VLOOKUP(DD17,Destinations!$B$3:$D$147,3),0)</f>
        <v>0</v>
      </c>
      <c r="DL17" s="12">
        <f>IF(DE17=0,Destinations!$G$3,0)</f>
        <v>15</v>
      </c>
      <c r="DM17" s="12"/>
      <c r="DN17" s="12">
        <v>5</v>
      </c>
      <c r="DO17" s="19"/>
      <c r="DP17" s="19"/>
      <c r="DQ17" s="19"/>
      <c r="DR17" s="19"/>
      <c r="DS17" s="18">
        <f>IF(DO17&gt;=1,VLOOKUP(DO17,Destinations!$B$3:$D$147,2),0)</f>
        <v>0</v>
      </c>
      <c r="DT17" s="18">
        <f>IF(DP17&gt;1,VLOOKUP(DP17,Destinations!$B$3:$D$147,2),0)</f>
        <v>0</v>
      </c>
      <c r="DU17" s="18">
        <f>IF(DQ17&gt;1,VLOOKUP(DQ17,Destinations!$B$3:$D$147,2),0)</f>
        <v>0</v>
      </c>
      <c r="DV17" s="12">
        <f>IF(DO17&gt;0,VLOOKUP(DO17,Destinations!$B$3:$D$147,3),0)</f>
        <v>0</v>
      </c>
      <c r="DW17" s="12">
        <f>IF(DP17&gt;0,VLOOKUP(DP17,Destinations!$B$3:$D$147,3),0)</f>
        <v>0</v>
      </c>
      <c r="DX17" s="12">
        <f>IF(DQ17&gt;0,VLOOKUP(DQ17,Destinations!$B$3:$D$147,3),0)</f>
        <v>0</v>
      </c>
      <c r="DY17" s="12">
        <f>IF(DR17=0,Destinations!$G$3,0)</f>
        <v>15</v>
      </c>
      <c r="DZ17" s="12"/>
      <c r="EA17" s="12">
        <v>5</v>
      </c>
      <c r="EB17" s="19">
        <v>2</v>
      </c>
      <c r="EC17" s="19"/>
      <c r="ED17" s="19"/>
      <c r="EE17" s="19"/>
      <c r="EF17" s="18" t="str">
        <f>IF(EB17&gt;=1,VLOOKUP(EB17,Destinations!$B$3:$D$147,2),0)</f>
        <v>Weekend - Home</v>
      </c>
      <c r="EG17" s="18">
        <f>IF(EC17&gt;1,VLOOKUP(EC17,Destinations!$B$3:$D$147,2),0)</f>
        <v>0</v>
      </c>
      <c r="EH17" s="18">
        <f>IF(ED17&gt;1,VLOOKUP(ED17,Destinations!$B$3:$D$147,2),0)</f>
        <v>0</v>
      </c>
      <c r="EI17" s="12">
        <f>IF(EB17&gt;0,VLOOKUP(EB17,Destinations!$B$3:$D$147,3),0)</f>
        <v>0</v>
      </c>
      <c r="EJ17" s="12">
        <f>IF(EC17&gt;0,VLOOKUP(EC17,Destinations!$B$3:$D$147,3),0)</f>
        <v>0</v>
      </c>
      <c r="EK17" s="12">
        <f>IF(ED17&gt;0,VLOOKUP(ED17,Destinations!$B$3:$D$147,3),0)</f>
        <v>0</v>
      </c>
      <c r="EL17" s="12">
        <f>IF(EE17=0,Destinations!$G$3,0)</f>
        <v>15</v>
      </c>
      <c r="EM17" s="12"/>
      <c r="EN17" s="12">
        <v>5</v>
      </c>
      <c r="EO17" s="19"/>
      <c r="EP17" s="19"/>
      <c r="EQ17" s="19"/>
      <c r="ER17" s="19"/>
      <c r="ES17" s="18">
        <f>IF(EO17&gt;=1,VLOOKUP(EO17,Destinations!$B$3:$D$147,2),0)</f>
        <v>0</v>
      </c>
      <c r="ET17" s="18">
        <f>IF(EP17&gt;1,VLOOKUP(EP17,Destinations!$B$3:$D$147,2),0)</f>
        <v>0</v>
      </c>
      <c r="EU17" s="18">
        <f>IF(EQ17&gt;1,VLOOKUP(EQ17,Destinations!$B$3:$D$147,2),0)</f>
        <v>0</v>
      </c>
      <c r="EV17" s="12">
        <f>IF(EO17&gt;0,VLOOKUP(EO17,Destinations!$B$3:$D$147,3),0)</f>
        <v>0</v>
      </c>
      <c r="EW17" s="12">
        <f>IF(EP17&gt;0,VLOOKUP(EP17,Destinations!$B$3:$D$147,3),0)</f>
        <v>0</v>
      </c>
      <c r="EX17" s="12">
        <f>IF(EQ17&gt;0,VLOOKUP(EQ17,Destinations!$B$3:$D$147,3),0)</f>
        <v>0</v>
      </c>
      <c r="EY17" s="12">
        <f>IF(ER17=0,Destinations!$G$3,0)</f>
        <v>15</v>
      </c>
      <c r="EZ17" s="12"/>
    </row>
    <row r="18" spans="1:156" ht="12.75">
      <c r="A18" s="12">
        <v>6</v>
      </c>
      <c r="B18" s="19"/>
      <c r="C18" s="19"/>
      <c r="D18" s="19"/>
      <c r="E18" s="19"/>
      <c r="F18" s="18">
        <f>IF(B18&gt;=1,VLOOKUP(B18,Destinations!$B$3:$D$147,2),0)</f>
        <v>0</v>
      </c>
      <c r="G18" s="18">
        <f>IF(C18&gt;=1,VLOOKUP(C18,Destinations!$B$3:$D$147,2),0)</f>
        <v>0</v>
      </c>
      <c r="H18" s="18">
        <f>IF(D18&gt;=1,VLOOKUP(D18,Destinations!$B$3:$D$147,2),0)</f>
        <v>0</v>
      </c>
      <c r="I18" s="12">
        <f>IF(B18&gt;0,VLOOKUP(B18,Destinations!$B$3:$D$147,3),0)</f>
        <v>0</v>
      </c>
      <c r="J18" s="12">
        <f>IF(C18&gt;0,VLOOKUP(C18,Destinations!$B$3:$D$147,3),0)</f>
        <v>0</v>
      </c>
      <c r="K18" s="12">
        <f>IF(D18&gt;0,VLOOKUP(D18,Destinations!$B$3:$D$147,3),0)</f>
        <v>0</v>
      </c>
      <c r="L18" s="12">
        <f>IF(E18=0,Destinations!$G$3,0)</f>
        <v>15</v>
      </c>
      <c r="M18" s="12"/>
      <c r="N18" s="12">
        <v>6</v>
      </c>
      <c r="O18" s="19">
        <v>1</v>
      </c>
      <c r="P18" s="19"/>
      <c r="Q18" s="19"/>
      <c r="R18" s="19"/>
      <c r="S18" s="18" t="str">
        <f>IF(O18&gt;=1,VLOOKUP(O18,Destinations!$B$3:$D$147,2),0)</f>
        <v>Public Holiday</v>
      </c>
      <c r="T18" s="18">
        <f>IF(P18&gt;=1,VLOOKUP(P18,Destinations!$B$3:$D$147,2),0)</f>
        <v>0</v>
      </c>
      <c r="U18" s="18">
        <f>IF(Q18&gt;=1,VLOOKUP(Q18,Destinations!$B$3:$D$147,2),0)</f>
        <v>0</v>
      </c>
      <c r="V18" s="12">
        <f>IF(O18&gt;0,VLOOKUP(O18,Destinations!$B$3:$D$147,3),0)</f>
        <v>0</v>
      </c>
      <c r="W18" s="12">
        <f>IF(P18&gt;0,VLOOKUP(P18,Destinations!$B$3:$D$147,3),0)</f>
        <v>0</v>
      </c>
      <c r="X18" s="12">
        <f>IF(Q18&gt;0,VLOOKUP(Q18,Destinations!$B$3:$D$147,3),0)</f>
        <v>0</v>
      </c>
      <c r="Y18" s="12">
        <f>IF(R18=0,Destinations!$G$3,0)</f>
        <v>15</v>
      </c>
      <c r="Z18" s="12"/>
      <c r="AA18" s="12">
        <v>6</v>
      </c>
      <c r="AB18" s="19">
        <v>2</v>
      </c>
      <c r="AC18" s="19"/>
      <c r="AD18" s="19"/>
      <c r="AE18" s="19"/>
      <c r="AF18" s="18" t="str">
        <f>IF(AB18&gt;=1,VLOOKUP(AB18,Destinations!$B$3:$D$147,2),0)</f>
        <v>Weekend - Home</v>
      </c>
      <c r="AG18" s="18">
        <f>IF(AC18&gt;1,VLOOKUP(AC18,Destinations!$B$3:$D$147,2),0)</f>
        <v>0</v>
      </c>
      <c r="AH18" s="18">
        <f>IF(AD18&gt;1,VLOOKUP(AD18,Destinations!$B$3:$D$147,2),0)</f>
        <v>0</v>
      </c>
      <c r="AI18" s="12">
        <f>IF(AB18&gt;0,VLOOKUP(AB18,Destinations!$B$3:$D$147,3),0)</f>
        <v>0</v>
      </c>
      <c r="AJ18" s="12">
        <f>IF(AC18&gt;0,VLOOKUP(AC18,Destinations!$B$3:$D$147,3),0)</f>
        <v>0</v>
      </c>
      <c r="AK18" s="12">
        <f>IF(AD18&gt;0,VLOOKUP(AD18,Destinations!$B$3:$D$147,3),0)</f>
        <v>0</v>
      </c>
      <c r="AL18" s="12">
        <f>IF(AE18=0,Destinations!$G$3,0)</f>
        <v>15</v>
      </c>
      <c r="AM18" s="12"/>
      <c r="AN18" s="12">
        <v>6</v>
      </c>
      <c r="AO18" s="19"/>
      <c r="AP18" s="19"/>
      <c r="AQ18" s="19"/>
      <c r="AR18" s="19"/>
      <c r="AS18" s="18">
        <f>IF(AO18&gt;=1,VLOOKUP(AO18,Destinations!$B$3:$D$147,2),0)</f>
        <v>0</v>
      </c>
      <c r="AT18" s="18">
        <f>IF(AP18&gt;1,VLOOKUP(AP18,Destinations!$B$3:$D$147,2),0)</f>
        <v>0</v>
      </c>
      <c r="AU18" s="18">
        <f>IF(AQ18&gt;1,VLOOKUP(AQ18,Destinations!$B$3:$D$147,2),0)</f>
        <v>0</v>
      </c>
      <c r="AV18" s="12">
        <f>IF(AO18&gt;0,VLOOKUP(AO18,Destinations!$B$3:$D$147,3),0)</f>
        <v>0</v>
      </c>
      <c r="AW18" s="12">
        <f>IF(AP18&gt;0,VLOOKUP(AP18,Destinations!$B$3:$D$147,3),0)</f>
        <v>0</v>
      </c>
      <c r="AX18" s="12">
        <f>IF(AQ18&gt;0,VLOOKUP(AQ18,Destinations!$B$3:$D$147,3),0)</f>
        <v>0</v>
      </c>
      <c r="AY18" s="12">
        <f>IF(AR18=0,Destinations!$G$3,0)</f>
        <v>15</v>
      </c>
      <c r="AZ18" s="12"/>
      <c r="BA18" s="12">
        <v>6</v>
      </c>
      <c r="BB18" s="19"/>
      <c r="BC18" s="19"/>
      <c r="BD18" s="19"/>
      <c r="BE18" s="19"/>
      <c r="BF18" s="18">
        <f>IF(BB18&gt;=1,VLOOKUP(BB18,Destinations!$B$3:$D$147,2),0)</f>
        <v>0</v>
      </c>
      <c r="BG18" s="18">
        <f>IF(BC18&gt;1,VLOOKUP(BC18,Destinations!$B$3:$D$147,2),0)</f>
        <v>0</v>
      </c>
      <c r="BH18" s="18">
        <f>IF(BD18&gt;1,VLOOKUP(BD18,Destinations!$B$3:$D$147,2),0)</f>
        <v>0</v>
      </c>
      <c r="BI18" s="12">
        <f>IF(BB18&gt;0,VLOOKUP(BB18,Destinations!$B$3:$D$147,3),0)</f>
        <v>0</v>
      </c>
      <c r="BJ18" s="12">
        <f>IF(BC18&gt;0,VLOOKUP(BC18,Destinations!$B$3:$D$147,3),0)</f>
        <v>0</v>
      </c>
      <c r="BK18" s="12">
        <f>IF(BD18&gt;0,VLOOKUP(BD18,Destinations!$B$3:$D$147,3),0)</f>
        <v>0</v>
      </c>
      <c r="BL18" s="12">
        <f>IF(BE18=0,Destinations!$G$3,0)</f>
        <v>15</v>
      </c>
      <c r="BM18" s="12"/>
      <c r="BN18" s="12">
        <v>6</v>
      </c>
      <c r="BO18" s="19"/>
      <c r="BP18" s="19"/>
      <c r="BQ18" s="19"/>
      <c r="BR18" s="19"/>
      <c r="BS18" s="18">
        <f>IF(BO18&gt;=1,VLOOKUP(BO18,Destinations!$B$3:$D$147,2),0)</f>
        <v>0</v>
      </c>
      <c r="BT18" s="18">
        <f>IF(BP18&gt;1,VLOOKUP(BP18,Destinations!$B$3:$D$147,2),0)</f>
        <v>0</v>
      </c>
      <c r="BU18" s="18">
        <f>IF(BQ18&gt;1,VLOOKUP(BQ18,Destinations!$B$3:$D$147,2),0)</f>
        <v>0</v>
      </c>
      <c r="BV18" s="12">
        <f>IF(BO18&gt;0,VLOOKUP(BO18,Destinations!$B$3:$D$147,3),0)</f>
        <v>0</v>
      </c>
      <c r="BW18" s="12">
        <f>IF(BP18&gt;0,VLOOKUP(BP18,Destinations!$B$3:$D$147,3),0)</f>
        <v>0</v>
      </c>
      <c r="BX18" s="12">
        <f>IF(BQ18&gt;0,VLOOKUP(BQ18,Destinations!$B$3:$D$147,3),0)</f>
        <v>0</v>
      </c>
      <c r="BY18" s="12">
        <f>IF(BR18=0,Destinations!$G$3,0)</f>
        <v>15</v>
      </c>
      <c r="BZ18" s="12"/>
      <c r="CA18" s="12">
        <v>6</v>
      </c>
      <c r="CB18" s="19"/>
      <c r="CC18" s="19"/>
      <c r="CD18" s="19"/>
      <c r="CE18" s="19"/>
      <c r="CF18" s="18">
        <f>IF(CB18&gt;=1,VLOOKUP(CB18,Destinations!$B$3:$D$147,2),0)</f>
        <v>0</v>
      </c>
      <c r="CG18" s="18">
        <f>IF(CC18&gt;1,VLOOKUP(CC18,Destinations!$B$3:$D$147,2),0)</f>
        <v>0</v>
      </c>
      <c r="CH18" s="18">
        <f>IF(CD18&gt;1,VLOOKUP(CD18,Destinations!$B$3:$D$147,2),0)</f>
        <v>0</v>
      </c>
      <c r="CI18" s="12">
        <f>IF(CB18&gt;0,VLOOKUP(CB18,Destinations!$B$3:$D$147,3),0)</f>
        <v>0</v>
      </c>
      <c r="CJ18" s="12">
        <f>IF(CC18&gt;0,VLOOKUP(CC18,Destinations!$B$3:$D$147,3),0)</f>
        <v>0</v>
      </c>
      <c r="CK18" s="12">
        <f>IF(CD18&gt;0,VLOOKUP(CD18,Destinations!$B$3:$D$147,3),0)</f>
        <v>0</v>
      </c>
      <c r="CL18" s="12">
        <f>IF(CE18=0,Destinations!$G$3,0)</f>
        <v>15</v>
      </c>
      <c r="CM18" s="12"/>
      <c r="CN18" s="12">
        <v>6</v>
      </c>
      <c r="CO18" s="19">
        <v>2</v>
      </c>
      <c r="CP18" s="19"/>
      <c r="CQ18" s="19"/>
      <c r="CR18" s="19"/>
      <c r="CS18" s="18" t="str">
        <f>IF(CO18&gt;=1,VLOOKUP(CO18,Destinations!$B$3:$D$147,2),0)</f>
        <v>Weekend - Home</v>
      </c>
      <c r="CT18" s="18">
        <f>IF(CP18&gt;1,VLOOKUP(CP18,Destinations!$B$3:$D$147,2),0)</f>
        <v>0</v>
      </c>
      <c r="CU18" s="18">
        <f>IF(CQ18&gt;1,VLOOKUP(CQ18,Destinations!$B$3:$D$147,2),0)</f>
        <v>0</v>
      </c>
      <c r="CV18" s="12">
        <f>IF(CO18&gt;0,VLOOKUP(CO18,Destinations!$B$3:$D$147,3),0)</f>
        <v>0</v>
      </c>
      <c r="CW18" s="12">
        <f>IF(CP18&gt;0,VLOOKUP(CP18,Destinations!$B$3:$D$147,3),0)</f>
        <v>0</v>
      </c>
      <c r="CX18" s="12">
        <f>IF(CQ18&gt;0,VLOOKUP(CQ18,Destinations!$B$3:$D$147,3),0)</f>
        <v>0</v>
      </c>
      <c r="CY18" s="12">
        <f>IF(CR18=0,Destinations!$G$3,0)</f>
        <v>15</v>
      </c>
      <c r="CZ18" s="12"/>
      <c r="DA18" s="12">
        <v>6</v>
      </c>
      <c r="DB18" s="19"/>
      <c r="DC18" s="19"/>
      <c r="DD18" s="19"/>
      <c r="DE18" s="19"/>
      <c r="DF18" s="18">
        <f>IF(DB18&gt;=1,VLOOKUP(DB18,Destinations!$B$3:$D$147,2),0)</f>
        <v>0</v>
      </c>
      <c r="DG18" s="18">
        <f>IF(DC18&gt;1,VLOOKUP(DC18,Destinations!$B$3:$D$147,2),0)</f>
        <v>0</v>
      </c>
      <c r="DH18" s="18">
        <f>IF(DD18&gt;1,VLOOKUP(DD18,Destinations!$B$3:$D$147,2),0)</f>
        <v>0</v>
      </c>
      <c r="DI18" s="12">
        <f>IF(DB18&gt;0,VLOOKUP(DB18,Destinations!$B$3:$D$147,3),0)</f>
        <v>0</v>
      </c>
      <c r="DJ18" s="12">
        <f>IF(DC18&gt;0,VLOOKUP(DC18,Destinations!$B$3:$D$147,3),0)</f>
        <v>0</v>
      </c>
      <c r="DK18" s="12">
        <f>IF(DD18&gt;0,VLOOKUP(DD18,Destinations!$B$3:$D$147,3),0)</f>
        <v>0</v>
      </c>
      <c r="DL18" s="12">
        <f>IF(DE18=0,Destinations!$G$3,0)</f>
        <v>15</v>
      </c>
      <c r="DM18" s="12"/>
      <c r="DN18" s="12">
        <v>6</v>
      </c>
      <c r="DO18" s="19"/>
      <c r="DP18" s="19"/>
      <c r="DQ18" s="19"/>
      <c r="DR18" s="19"/>
      <c r="DS18" s="18">
        <f>IF(DO18&gt;=1,VLOOKUP(DO18,Destinations!$B$3:$D$147,2),0)</f>
        <v>0</v>
      </c>
      <c r="DT18" s="18">
        <f>IF(DP18&gt;1,VLOOKUP(DP18,Destinations!$B$3:$D$147,2),0)</f>
        <v>0</v>
      </c>
      <c r="DU18" s="18">
        <f>IF(DQ18&gt;1,VLOOKUP(DQ18,Destinations!$B$3:$D$147,2),0)</f>
        <v>0</v>
      </c>
      <c r="DV18" s="12">
        <f>IF(DO18&gt;0,VLOOKUP(DO18,Destinations!$B$3:$D$147,3),0)</f>
        <v>0</v>
      </c>
      <c r="DW18" s="12">
        <f>IF(DP18&gt;0,VLOOKUP(DP18,Destinations!$B$3:$D$147,3),0)</f>
        <v>0</v>
      </c>
      <c r="DX18" s="12">
        <f>IF(DQ18&gt;0,VLOOKUP(DQ18,Destinations!$B$3:$D$147,3),0)</f>
        <v>0</v>
      </c>
      <c r="DY18" s="12">
        <f>IF(DR18=0,Destinations!$G$3,0)</f>
        <v>15</v>
      </c>
      <c r="DZ18" s="12"/>
      <c r="EA18" s="12">
        <v>6</v>
      </c>
      <c r="EB18" s="19">
        <v>2</v>
      </c>
      <c r="EC18" s="19"/>
      <c r="ED18" s="19"/>
      <c r="EE18" s="19"/>
      <c r="EF18" s="18" t="str">
        <f>IF(EB18&gt;=1,VLOOKUP(EB18,Destinations!$B$3:$D$147,2),0)</f>
        <v>Weekend - Home</v>
      </c>
      <c r="EG18" s="18">
        <f>IF(EC18&gt;1,VLOOKUP(EC18,Destinations!$B$3:$D$147,2),0)</f>
        <v>0</v>
      </c>
      <c r="EH18" s="18">
        <f>IF(ED18&gt;1,VLOOKUP(ED18,Destinations!$B$3:$D$147,2),0)</f>
        <v>0</v>
      </c>
      <c r="EI18" s="12">
        <f>IF(EB18&gt;0,VLOOKUP(EB18,Destinations!$B$3:$D$147,3),0)</f>
        <v>0</v>
      </c>
      <c r="EJ18" s="12">
        <f>IF(EC18&gt;0,VLOOKUP(EC18,Destinations!$B$3:$D$147,3),0)</f>
        <v>0</v>
      </c>
      <c r="EK18" s="12">
        <f>IF(ED18&gt;0,VLOOKUP(ED18,Destinations!$B$3:$D$147,3),0)</f>
        <v>0</v>
      </c>
      <c r="EL18" s="12">
        <f>IF(EE18=0,Destinations!$G$3,0)</f>
        <v>15</v>
      </c>
      <c r="EM18" s="12"/>
      <c r="EN18" s="12">
        <v>6</v>
      </c>
      <c r="EO18" s="19"/>
      <c r="EP18" s="19"/>
      <c r="EQ18" s="19"/>
      <c r="ER18" s="19"/>
      <c r="ES18" s="18">
        <f>IF(EO18&gt;=1,VLOOKUP(EO18,Destinations!$B$3:$D$147,2),0)</f>
        <v>0</v>
      </c>
      <c r="ET18" s="18">
        <f>IF(EP18&gt;1,VLOOKUP(EP18,Destinations!$B$3:$D$147,2),0)</f>
        <v>0</v>
      </c>
      <c r="EU18" s="18">
        <f>IF(EQ18&gt;1,VLOOKUP(EQ18,Destinations!$B$3:$D$147,2),0)</f>
        <v>0</v>
      </c>
      <c r="EV18" s="12">
        <f>IF(EO18&gt;0,VLOOKUP(EO18,Destinations!$B$3:$D$147,3),0)</f>
        <v>0</v>
      </c>
      <c r="EW18" s="12">
        <f>IF(EP18&gt;0,VLOOKUP(EP18,Destinations!$B$3:$D$147,3),0)</f>
        <v>0</v>
      </c>
      <c r="EX18" s="12">
        <f>IF(EQ18&gt;0,VLOOKUP(EQ18,Destinations!$B$3:$D$147,3),0)</f>
        <v>0</v>
      </c>
      <c r="EY18" s="12">
        <f>IF(ER18=0,Destinations!$G$3,0)</f>
        <v>15</v>
      </c>
      <c r="EZ18" s="12"/>
    </row>
    <row r="19" spans="1:156" ht="12.75">
      <c r="A19" s="12">
        <v>7</v>
      </c>
      <c r="B19" s="19"/>
      <c r="C19" s="19"/>
      <c r="D19" s="19"/>
      <c r="E19" s="19"/>
      <c r="F19" s="18">
        <f>IF(B19&gt;=1,VLOOKUP(B19,Destinations!$B$3:$D$147,2),0)</f>
        <v>0</v>
      </c>
      <c r="G19" s="18">
        <f>IF(C19&gt;=1,VLOOKUP(C19,Destinations!$B$3:$D$147,2),0)</f>
        <v>0</v>
      </c>
      <c r="H19" s="18">
        <f>IF(D19&gt;=1,VLOOKUP(D19,Destinations!$B$3:$D$147,2),0)</f>
        <v>0</v>
      </c>
      <c r="I19" s="12">
        <f>IF(B19&gt;0,VLOOKUP(B19,Destinations!$B$3:$D$147,3),0)</f>
        <v>0</v>
      </c>
      <c r="J19" s="12">
        <f>IF(C19&gt;0,VLOOKUP(C19,Destinations!$B$3:$D$147,3),0)</f>
        <v>0</v>
      </c>
      <c r="K19" s="12">
        <f>IF(D19&gt;0,VLOOKUP(D19,Destinations!$B$3:$D$147,3),0)</f>
        <v>0</v>
      </c>
      <c r="L19" s="12">
        <f>IF(E19=0,Destinations!$G$3,0)</f>
        <v>15</v>
      </c>
      <c r="M19" s="12"/>
      <c r="N19" s="12">
        <v>7</v>
      </c>
      <c r="O19" s="19">
        <v>2</v>
      </c>
      <c r="P19" s="19"/>
      <c r="Q19" s="19"/>
      <c r="R19" s="19"/>
      <c r="S19" s="18" t="str">
        <f>IF(O19&gt;=1,VLOOKUP(O19,Destinations!$B$3:$D$147,2),0)</f>
        <v>Weekend - Home</v>
      </c>
      <c r="T19" s="18">
        <f>IF(P19&gt;=1,VLOOKUP(P19,Destinations!$B$3:$D$147,2),0)</f>
        <v>0</v>
      </c>
      <c r="U19" s="18">
        <f>IF(Q19&gt;=1,VLOOKUP(Q19,Destinations!$B$3:$D$147,2),0)</f>
        <v>0</v>
      </c>
      <c r="V19" s="12">
        <f>IF(O19&gt;0,VLOOKUP(O19,Destinations!$B$3:$D$147,3),0)</f>
        <v>0</v>
      </c>
      <c r="W19" s="12">
        <f>IF(P19&gt;0,VLOOKUP(P19,Destinations!$B$3:$D$147,3),0)</f>
        <v>0</v>
      </c>
      <c r="X19" s="12">
        <f>IF(Q19&gt;0,VLOOKUP(Q19,Destinations!$B$3:$D$147,3),0)</f>
        <v>0</v>
      </c>
      <c r="Y19" s="12">
        <f>IF(R19=0,Destinations!$G$3,0)</f>
        <v>15</v>
      </c>
      <c r="Z19" s="12"/>
      <c r="AA19" s="12">
        <v>7</v>
      </c>
      <c r="AB19" s="19"/>
      <c r="AC19" s="19"/>
      <c r="AD19" s="19"/>
      <c r="AE19" s="19"/>
      <c r="AF19" s="18">
        <f>IF(AB19&gt;=1,VLOOKUP(AB19,Destinations!$B$3:$D$147,2),0)</f>
        <v>0</v>
      </c>
      <c r="AG19" s="18">
        <f>IF(AC19&gt;1,VLOOKUP(AC19,Destinations!$B$3:$D$147,2),0)</f>
        <v>0</v>
      </c>
      <c r="AH19" s="18">
        <f>IF(AD19&gt;1,VLOOKUP(AD19,Destinations!$B$3:$D$147,2),0)</f>
        <v>0</v>
      </c>
      <c r="AI19" s="12">
        <f>IF(AB19&gt;0,VLOOKUP(AB19,Destinations!$B$3:$D$147,3),0)</f>
        <v>0</v>
      </c>
      <c r="AJ19" s="12">
        <f>IF(AC19&gt;0,VLOOKUP(AC19,Destinations!$B$3:$D$147,3),0)</f>
        <v>0</v>
      </c>
      <c r="AK19" s="12">
        <f>IF(AD19&gt;0,VLOOKUP(AD19,Destinations!$B$3:$D$147,3),0)</f>
        <v>0</v>
      </c>
      <c r="AL19" s="12">
        <f>IF(AE19=0,Destinations!$G$3,0)</f>
        <v>15</v>
      </c>
      <c r="AM19" s="12"/>
      <c r="AN19" s="12">
        <v>7</v>
      </c>
      <c r="AO19" s="19"/>
      <c r="AP19" s="19"/>
      <c r="AQ19" s="19"/>
      <c r="AR19" s="19"/>
      <c r="AS19" s="18">
        <f>IF(AO19&gt;=1,VLOOKUP(AO19,Destinations!$B$3:$D$147,2),0)</f>
        <v>0</v>
      </c>
      <c r="AT19" s="18">
        <f>IF(AP19&gt;1,VLOOKUP(AP19,Destinations!$B$3:$D$147,2),0)</f>
        <v>0</v>
      </c>
      <c r="AU19" s="18">
        <f>IF(AQ19&gt;1,VLOOKUP(AQ19,Destinations!$B$3:$D$147,2),0)</f>
        <v>0</v>
      </c>
      <c r="AV19" s="12">
        <f>IF(AO19&gt;0,VLOOKUP(AO19,Destinations!$B$3:$D$147,3),0)</f>
        <v>0</v>
      </c>
      <c r="AW19" s="12">
        <f>IF(AP19&gt;0,VLOOKUP(AP19,Destinations!$B$3:$D$147,3),0)</f>
        <v>0</v>
      </c>
      <c r="AX19" s="12">
        <f>IF(AQ19&gt;0,VLOOKUP(AQ19,Destinations!$B$3:$D$147,3),0)</f>
        <v>0</v>
      </c>
      <c r="AY19" s="12">
        <f>IF(AR19=0,Destinations!$G$3,0)</f>
        <v>15</v>
      </c>
      <c r="AZ19" s="12"/>
      <c r="BA19" s="12">
        <v>7</v>
      </c>
      <c r="BB19" s="19">
        <v>2</v>
      </c>
      <c r="BC19" s="19"/>
      <c r="BD19" s="19"/>
      <c r="BE19" s="19"/>
      <c r="BF19" s="18" t="str">
        <f>IF(BB19&gt;=1,VLOOKUP(BB19,Destinations!$B$3:$D$147,2),0)</f>
        <v>Weekend - Home</v>
      </c>
      <c r="BG19" s="18">
        <f>IF(BC19&gt;1,VLOOKUP(BC19,Destinations!$B$3:$D$147,2),0)</f>
        <v>0</v>
      </c>
      <c r="BH19" s="18">
        <f>IF(BD19&gt;1,VLOOKUP(BD19,Destinations!$B$3:$D$147,2),0)</f>
        <v>0</v>
      </c>
      <c r="BI19" s="12">
        <f>IF(BB19&gt;0,VLOOKUP(BB19,Destinations!$B$3:$D$147,3),0)</f>
        <v>0</v>
      </c>
      <c r="BJ19" s="12">
        <f>IF(BC19&gt;0,VLOOKUP(BC19,Destinations!$B$3:$D$147,3),0)</f>
        <v>0</v>
      </c>
      <c r="BK19" s="12">
        <f>IF(BD19&gt;0,VLOOKUP(BD19,Destinations!$B$3:$D$147,3),0)</f>
        <v>0</v>
      </c>
      <c r="BL19" s="12">
        <f>IF(BE19=0,Destinations!$G$3,0)</f>
        <v>15</v>
      </c>
      <c r="BM19" s="12"/>
      <c r="BN19" s="12">
        <v>7</v>
      </c>
      <c r="BO19" s="19"/>
      <c r="BP19" s="19"/>
      <c r="BQ19" s="19"/>
      <c r="BR19" s="19"/>
      <c r="BS19" s="18">
        <f>IF(BO19&gt;=1,VLOOKUP(BO19,Destinations!$B$3:$D$147,2),0)</f>
        <v>0</v>
      </c>
      <c r="BT19" s="18">
        <f>IF(BP19&gt;1,VLOOKUP(BP19,Destinations!$B$3:$D$147,2),0)</f>
        <v>0</v>
      </c>
      <c r="BU19" s="18">
        <f>IF(BQ19&gt;1,VLOOKUP(BQ19,Destinations!$B$3:$D$147,2),0)</f>
        <v>0</v>
      </c>
      <c r="BV19" s="12">
        <f>IF(BO19&gt;0,VLOOKUP(BO19,Destinations!$B$3:$D$147,3),0)</f>
        <v>0</v>
      </c>
      <c r="BW19" s="12">
        <f>IF(BP19&gt;0,VLOOKUP(BP19,Destinations!$B$3:$D$147,3),0)</f>
        <v>0</v>
      </c>
      <c r="BX19" s="12">
        <f>IF(BQ19&gt;0,VLOOKUP(BQ19,Destinations!$B$3:$D$147,3),0)</f>
        <v>0</v>
      </c>
      <c r="BY19" s="12">
        <f>IF(BR19=0,Destinations!$G$3,0)</f>
        <v>15</v>
      </c>
      <c r="BZ19" s="12"/>
      <c r="CA19" s="12">
        <v>7</v>
      </c>
      <c r="CB19" s="19"/>
      <c r="CC19" s="19"/>
      <c r="CD19" s="19"/>
      <c r="CE19" s="19"/>
      <c r="CF19" s="18">
        <f>IF(CB19&gt;=1,VLOOKUP(CB19,Destinations!$B$3:$D$147,2),0)</f>
        <v>0</v>
      </c>
      <c r="CG19" s="18">
        <f>IF(CC19&gt;1,VLOOKUP(CC19,Destinations!$B$3:$D$147,2),0)</f>
        <v>0</v>
      </c>
      <c r="CH19" s="18">
        <f>IF(CD19&gt;1,VLOOKUP(CD19,Destinations!$B$3:$D$147,2),0)</f>
        <v>0</v>
      </c>
      <c r="CI19" s="12">
        <f>IF(CB19&gt;0,VLOOKUP(CB19,Destinations!$B$3:$D$147,3),0)</f>
        <v>0</v>
      </c>
      <c r="CJ19" s="12">
        <f>IF(CC19&gt;0,VLOOKUP(CC19,Destinations!$B$3:$D$147,3),0)</f>
        <v>0</v>
      </c>
      <c r="CK19" s="12">
        <f>IF(CD19&gt;0,VLOOKUP(CD19,Destinations!$B$3:$D$147,3),0)</f>
        <v>0</v>
      </c>
      <c r="CL19" s="12">
        <f>IF(CE19=0,Destinations!$G$3,0)</f>
        <v>15</v>
      </c>
      <c r="CM19" s="12"/>
      <c r="CN19" s="12">
        <v>7</v>
      </c>
      <c r="CO19" s="19">
        <v>2</v>
      </c>
      <c r="CP19" s="19"/>
      <c r="CQ19" s="19"/>
      <c r="CR19" s="19"/>
      <c r="CS19" s="18" t="str">
        <f>IF(CO19&gt;=1,VLOOKUP(CO19,Destinations!$B$3:$D$147,2),0)</f>
        <v>Weekend - Home</v>
      </c>
      <c r="CT19" s="18">
        <f>IF(CP19&gt;1,VLOOKUP(CP19,Destinations!$B$3:$D$147,2),0)</f>
        <v>0</v>
      </c>
      <c r="CU19" s="18">
        <f>IF(CQ19&gt;1,VLOOKUP(CQ19,Destinations!$B$3:$D$147,2),0)</f>
        <v>0</v>
      </c>
      <c r="CV19" s="12">
        <f>IF(CO19&gt;0,VLOOKUP(CO19,Destinations!$B$3:$D$147,3),0)</f>
        <v>0</v>
      </c>
      <c r="CW19" s="12">
        <f>IF(CP19&gt;0,VLOOKUP(CP19,Destinations!$B$3:$D$147,3),0)</f>
        <v>0</v>
      </c>
      <c r="CX19" s="12">
        <f>IF(CQ19&gt;0,VLOOKUP(CQ19,Destinations!$B$3:$D$147,3),0)</f>
        <v>0</v>
      </c>
      <c r="CY19" s="12">
        <f>IF(CR19=0,Destinations!$G$3,0)</f>
        <v>15</v>
      </c>
      <c r="CZ19" s="12"/>
      <c r="DA19" s="12">
        <v>7</v>
      </c>
      <c r="DB19" s="19"/>
      <c r="DC19" s="19"/>
      <c r="DD19" s="19"/>
      <c r="DE19" s="19"/>
      <c r="DF19" s="18">
        <f>IF(DB19&gt;=1,VLOOKUP(DB19,Destinations!$B$3:$D$147,2),0)</f>
        <v>0</v>
      </c>
      <c r="DG19" s="18">
        <f>IF(DC19&gt;1,VLOOKUP(DC19,Destinations!$B$3:$D$147,2),0)</f>
        <v>0</v>
      </c>
      <c r="DH19" s="18">
        <f>IF(DD19&gt;1,VLOOKUP(DD19,Destinations!$B$3:$D$147,2),0)</f>
        <v>0</v>
      </c>
      <c r="DI19" s="12">
        <f>IF(DB19&gt;0,VLOOKUP(DB19,Destinations!$B$3:$D$147,3),0)</f>
        <v>0</v>
      </c>
      <c r="DJ19" s="12">
        <f>IF(DC19&gt;0,VLOOKUP(DC19,Destinations!$B$3:$D$147,3),0)</f>
        <v>0</v>
      </c>
      <c r="DK19" s="12">
        <f>IF(DD19&gt;0,VLOOKUP(DD19,Destinations!$B$3:$D$147,3),0)</f>
        <v>0</v>
      </c>
      <c r="DL19" s="12">
        <f>IF(DE19=0,Destinations!$G$3,0)</f>
        <v>15</v>
      </c>
      <c r="DM19" s="12"/>
      <c r="DN19" s="12">
        <v>7</v>
      </c>
      <c r="DO19" s="19"/>
      <c r="DP19" s="19"/>
      <c r="DQ19" s="19"/>
      <c r="DR19" s="19"/>
      <c r="DS19" s="18">
        <f>IF(DO19&gt;=1,VLOOKUP(DO19,Destinations!$B$3:$D$147,2),0)</f>
        <v>0</v>
      </c>
      <c r="DT19" s="18">
        <f>IF(DP19&gt;1,VLOOKUP(DP19,Destinations!$B$3:$D$147,2),0)</f>
        <v>0</v>
      </c>
      <c r="DU19" s="18">
        <f>IF(DQ19&gt;1,VLOOKUP(DQ19,Destinations!$B$3:$D$147,2),0)</f>
        <v>0</v>
      </c>
      <c r="DV19" s="12">
        <f>IF(DO19&gt;0,VLOOKUP(DO19,Destinations!$B$3:$D$147,3),0)</f>
        <v>0</v>
      </c>
      <c r="DW19" s="12">
        <f>IF(DP19&gt;0,VLOOKUP(DP19,Destinations!$B$3:$D$147,3),0)</f>
        <v>0</v>
      </c>
      <c r="DX19" s="12">
        <f>IF(DQ19&gt;0,VLOOKUP(DQ19,Destinations!$B$3:$D$147,3),0)</f>
        <v>0</v>
      </c>
      <c r="DY19" s="12">
        <f>IF(DR19=0,Destinations!$G$3,0)</f>
        <v>15</v>
      </c>
      <c r="DZ19" s="12"/>
      <c r="EA19" s="12">
        <v>7</v>
      </c>
      <c r="EB19" s="19"/>
      <c r="EC19" s="19"/>
      <c r="ED19" s="19"/>
      <c r="EE19" s="19"/>
      <c r="EF19" s="18">
        <f>IF(EB19&gt;=1,VLOOKUP(EB19,Destinations!$B$3:$D$147,2),0)</f>
        <v>0</v>
      </c>
      <c r="EG19" s="18">
        <f>IF(EC19&gt;1,VLOOKUP(EC19,Destinations!$B$3:$D$147,2),0)</f>
        <v>0</v>
      </c>
      <c r="EH19" s="18">
        <f>IF(ED19&gt;1,VLOOKUP(ED19,Destinations!$B$3:$D$147,2),0)</f>
        <v>0</v>
      </c>
      <c r="EI19" s="12">
        <f>IF(EB19&gt;0,VLOOKUP(EB19,Destinations!$B$3:$D$147,3),0)</f>
        <v>0</v>
      </c>
      <c r="EJ19" s="12">
        <f>IF(EC19&gt;0,VLOOKUP(EC19,Destinations!$B$3:$D$147,3),0)</f>
        <v>0</v>
      </c>
      <c r="EK19" s="12">
        <f>IF(ED19&gt;0,VLOOKUP(ED19,Destinations!$B$3:$D$147,3),0)</f>
        <v>0</v>
      </c>
      <c r="EL19" s="12">
        <f>IF(EE19=0,Destinations!$G$3,0)</f>
        <v>15</v>
      </c>
      <c r="EM19" s="12"/>
      <c r="EN19" s="12">
        <v>7</v>
      </c>
      <c r="EO19" s="19"/>
      <c r="EP19" s="19"/>
      <c r="EQ19" s="19"/>
      <c r="ER19" s="19"/>
      <c r="ES19" s="18">
        <f>IF(EO19&gt;=1,VLOOKUP(EO19,Destinations!$B$3:$D$147,2),0)</f>
        <v>0</v>
      </c>
      <c r="ET19" s="18">
        <f>IF(EP19&gt;1,VLOOKUP(EP19,Destinations!$B$3:$D$147,2),0)</f>
        <v>0</v>
      </c>
      <c r="EU19" s="18">
        <f>IF(EQ19&gt;1,VLOOKUP(EQ19,Destinations!$B$3:$D$147,2),0)</f>
        <v>0</v>
      </c>
      <c r="EV19" s="12">
        <f>IF(EO19&gt;0,VLOOKUP(EO19,Destinations!$B$3:$D$147,3),0)</f>
        <v>0</v>
      </c>
      <c r="EW19" s="12">
        <f>IF(EP19&gt;0,VLOOKUP(EP19,Destinations!$B$3:$D$147,3),0)</f>
        <v>0</v>
      </c>
      <c r="EX19" s="12">
        <f>IF(EQ19&gt;0,VLOOKUP(EQ19,Destinations!$B$3:$D$147,3),0)</f>
        <v>0</v>
      </c>
      <c r="EY19" s="12">
        <f>IF(ER19=0,Destinations!$G$3,0)</f>
        <v>15</v>
      </c>
      <c r="EZ19" s="12"/>
    </row>
    <row r="20" spans="1:156" ht="12.75">
      <c r="A20" s="12">
        <v>8</v>
      </c>
      <c r="B20" s="19"/>
      <c r="C20" s="19"/>
      <c r="D20" s="19"/>
      <c r="E20" s="19"/>
      <c r="F20" s="18">
        <f>IF(B20&gt;=1,VLOOKUP(B20,Destinations!$B$3:$D$147,2),0)</f>
        <v>0</v>
      </c>
      <c r="G20" s="18">
        <f>IF(C20&gt;=1,VLOOKUP(C20,Destinations!$B$3:$D$147,2),0)</f>
        <v>0</v>
      </c>
      <c r="H20" s="18">
        <f>IF(D20&gt;=1,VLOOKUP(D20,Destinations!$B$3:$D$147,2),0)</f>
        <v>0</v>
      </c>
      <c r="I20" s="12">
        <f>IF(B20&gt;0,VLOOKUP(B20,Destinations!$B$3:$D$147,3),0)</f>
        <v>0</v>
      </c>
      <c r="J20" s="12">
        <f>IF(C20&gt;0,VLOOKUP(C20,Destinations!$B$3:$D$147,3),0)</f>
        <v>0</v>
      </c>
      <c r="K20" s="12">
        <f>IF(D20&gt;0,VLOOKUP(D20,Destinations!$B$3:$D$147,3),0)</f>
        <v>0</v>
      </c>
      <c r="L20" s="12">
        <f>IF(E20=0,Destinations!$G$3,0)</f>
        <v>15</v>
      </c>
      <c r="M20" s="12"/>
      <c r="N20" s="12">
        <v>8</v>
      </c>
      <c r="O20" s="19">
        <v>2</v>
      </c>
      <c r="P20" s="19"/>
      <c r="Q20" s="19"/>
      <c r="R20" s="19"/>
      <c r="S20" s="18" t="str">
        <f>IF(O20&gt;=1,VLOOKUP(O20,Destinations!$B$3:$D$147,2),0)</f>
        <v>Weekend - Home</v>
      </c>
      <c r="T20" s="18">
        <f>IF(P20&gt;=1,VLOOKUP(P20,Destinations!$B$3:$D$147,2),0)</f>
        <v>0</v>
      </c>
      <c r="U20" s="18">
        <f>IF(Q20&gt;=1,VLOOKUP(Q20,Destinations!$B$3:$D$147,2),0)</f>
        <v>0</v>
      </c>
      <c r="V20" s="12">
        <f>IF(O20&gt;0,VLOOKUP(O20,Destinations!$B$3:$D$147,3),0)</f>
        <v>0</v>
      </c>
      <c r="W20" s="12">
        <f>IF(P20&gt;0,VLOOKUP(P20,Destinations!$B$3:$D$147,3),0)</f>
        <v>0</v>
      </c>
      <c r="X20" s="12">
        <f>IF(Q20&gt;0,VLOOKUP(Q20,Destinations!$B$3:$D$147,3),0)</f>
        <v>0</v>
      </c>
      <c r="Y20" s="12">
        <f>IF(R20=0,Destinations!$G$3,0)</f>
        <v>15</v>
      </c>
      <c r="Z20" s="12"/>
      <c r="AA20" s="12">
        <v>8</v>
      </c>
      <c r="AB20" s="19"/>
      <c r="AC20" s="19"/>
      <c r="AD20" s="19"/>
      <c r="AE20" s="19"/>
      <c r="AF20" s="18">
        <f>IF(AB20&gt;=1,VLOOKUP(AB20,Destinations!$B$3:$D$147,2),0)</f>
        <v>0</v>
      </c>
      <c r="AG20" s="18">
        <f>IF(AC20&gt;1,VLOOKUP(AC20,Destinations!$B$3:$D$147,2),0)</f>
        <v>0</v>
      </c>
      <c r="AH20" s="18">
        <f>IF(AD20&gt;1,VLOOKUP(AD20,Destinations!$B$3:$D$147,2),0)</f>
        <v>0</v>
      </c>
      <c r="AI20" s="12">
        <f>IF(AB20&gt;0,VLOOKUP(AB20,Destinations!$B$3:$D$147,3),0)</f>
        <v>0</v>
      </c>
      <c r="AJ20" s="12">
        <f>IF(AC20&gt;0,VLOOKUP(AC20,Destinations!$B$3:$D$147,3),0)</f>
        <v>0</v>
      </c>
      <c r="AK20" s="12">
        <f>IF(AD20&gt;0,VLOOKUP(AD20,Destinations!$B$3:$D$147,3),0)</f>
        <v>0</v>
      </c>
      <c r="AL20" s="12">
        <f>IF(AE20=0,Destinations!$G$3,0)</f>
        <v>15</v>
      </c>
      <c r="AM20" s="12"/>
      <c r="AN20" s="12">
        <v>8</v>
      </c>
      <c r="AO20" s="19"/>
      <c r="AP20" s="19"/>
      <c r="AQ20" s="19"/>
      <c r="AR20" s="19"/>
      <c r="AS20" s="18">
        <f>IF(AO20&gt;=1,VLOOKUP(AO20,Destinations!$B$3:$D$147,2),0)</f>
        <v>0</v>
      </c>
      <c r="AT20" s="18">
        <f>IF(AP20&gt;1,VLOOKUP(AP20,Destinations!$B$3:$D$147,2),0)</f>
        <v>0</v>
      </c>
      <c r="AU20" s="18">
        <f>IF(AQ20&gt;1,VLOOKUP(AQ20,Destinations!$B$3:$D$147,2),0)</f>
        <v>0</v>
      </c>
      <c r="AV20" s="12">
        <f>IF(AO20&gt;0,VLOOKUP(AO20,Destinations!$B$3:$D$147,3),0)</f>
        <v>0</v>
      </c>
      <c r="AW20" s="12">
        <f>IF(AP20&gt;0,VLOOKUP(AP20,Destinations!$B$3:$D$147,3),0)</f>
        <v>0</v>
      </c>
      <c r="AX20" s="12">
        <f>IF(AQ20&gt;0,VLOOKUP(AQ20,Destinations!$B$3:$D$147,3),0)</f>
        <v>0</v>
      </c>
      <c r="AY20" s="12">
        <f>IF(AR20=0,Destinations!$G$3,0)</f>
        <v>15</v>
      </c>
      <c r="AZ20" s="12"/>
      <c r="BA20" s="12">
        <v>8</v>
      </c>
      <c r="BB20" s="19">
        <v>2</v>
      </c>
      <c r="BC20" s="19"/>
      <c r="BD20" s="19"/>
      <c r="BE20" s="19"/>
      <c r="BF20" s="18" t="str">
        <f>IF(BB20&gt;=1,VLOOKUP(BB20,Destinations!$B$3:$D$147,2),0)</f>
        <v>Weekend - Home</v>
      </c>
      <c r="BG20" s="18">
        <f>IF(BC20&gt;1,VLOOKUP(BC20,Destinations!$B$3:$D$147,2),0)</f>
        <v>0</v>
      </c>
      <c r="BH20" s="18">
        <f>IF(BD20&gt;1,VLOOKUP(BD20,Destinations!$B$3:$D$147,2),0)</f>
        <v>0</v>
      </c>
      <c r="BI20" s="12">
        <f>IF(BB20&gt;0,VLOOKUP(BB20,Destinations!$B$3:$D$147,3),0)</f>
        <v>0</v>
      </c>
      <c r="BJ20" s="12">
        <f>IF(BC20&gt;0,VLOOKUP(BC20,Destinations!$B$3:$D$147,3),0)</f>
        <v>0</v>
      </c>
      <c r="BK20" s="12">
        <f>IF(BD20&gt;0,VLOOKUP(BD20,Destinations!$B$3:$D$147,3),0)</f>
        <v>0</v>
      </c>
      <c r="BL20" s="12">
        <f>IF(BE20=0,Destinations!$G$3,0)</f>
        <v>15</v>
      </c>
      <c r="BM20" s="12"/>
      <c r="BN20" s="12">
        <v>8</v>
      </c>
      <c r="BO20" s="19"/>
      <c r="BP20" s="19"/>
      <c r="BQ20" s="19"/>
      <c r="BR20" s="19"/>
      <c r="BS20" s="18">
        <f>IF(BO20&gt;=1,VLOOKUP(BO20,Destinations!$B$3:$D$147,2),0)</f>
        <v>0</v>
      </c>
      <c r="BT20" s="18">
        <f>IF(BP20&gt;1,VLOOKUP(BP20,Destinations!$B$3:$D$147,2),0)</f>
        <v>0</v>
      </c>
      <c r="BU20" s="18">
        <f>IF(BQ20&gt;1,VLOOKUP(BQ20,Destinations!$B$3:$D$147,2),0)</f>
        <v>0</v>
      </c>
      <c r="BV20" s="12">
        <f>IF(BO20&gt;0,VLOOKUP(BO20,Destinations!$B$3:$D$147,3),0)</f>
        <v>0</v>
      </c>
      <c r="BW20" s="12">
        <f>IF(BP20&gt;0,VLOOKUP(BP20,Destinations!$B$3:$D$147,3),0)</f>
        <v>0</v>
      </c>
      <c r="BX20" s="12">
        <f>IF(BQ20&gt;0,VLOOKUP(BQ20,Destinations!$B$3:$D$147,3),0)</f>
        <v>0</v>
      </c>
      <c r="BY20" s="12">
        <f>IF(BR20=0,Destinations!$G$3,0)</f>
        <v>15</v>
      </c>
      <c r="BZ20" s="12"/>
      <c r="CA20" s="12">
        <v>8</v>
      </c>
      <c r="CB20" s="19">
        <v>2</v>
      </c>
      <c r="CC20" s="19"/>
      <c r="CD20" s="19"/>
      <c r="CE20" s="19"/>
      <c r="CF20" s="18" t="str">
        <f>IF(CB20&gt;=1,VLOOKUP(CB20,Destinations!$B$3:$D$147,2),0)</f>
        <v>Weekend - Home</v>
      </c>
      <c r="CG20" s="18">
        <f>IF(CC20&gt;1,VLOOKUP(CC20,Destinations!$B$3:$D$147,2),0)</f>
        <v>0</v>
      </c>
      <c r="CH20" s="18">
        <f>IF(CD20&gt;1,VLOOKUP(CD20,Destinations!$B$3:$D$147,2),0)</f>
        <v>0</v>
      </c>
      <c r="CI20" s="12">
        <f>IF(CB20&gt;0,VLOOKUP(CB20,Destinations!$B$3:$D$147,3),0)</f>
        <v>0</v>
      </c>
      <c r="CJ20" s="12">
        <f>IF(CC20&gt;0,VLOOKUP(CC20,Destinations!$B$3:$D$147,3),0)</f>
        <v>0</v>
      </c>
      <c r="CK20" s="12">
        <f>IF(CD20&gt;0,VLOOKUP(CD20,Destinations!$B$3:$D$147,3),0)</f>
        <v>0</v>
      </c>
      <c r="CL20" s="12">
        <f>IF(CE20=0,Destinations!$G$3,0)</f>
        <v>15</v>
      </c>
      <c r="CM20" s="12"/>
      <c r="CN20" s="12">
        <v>8</v>
      </c>
      <c r="CO20" s="19"/>
      <c r="CP20" s="19"/>
      <c r="CQ20" s="19"/>
      <c r="CR20" s="19"/>
      <c r="CS20" s="18">
        <f>IF(CO20&gt;=1,VLOOKUP(CO20,Destinations!$B$3:$D$147,2),0)</f>
        <v>0</v>
      </c>
      <c r="CT20" s="18">
        <f>IF(CP20&gt;1,VLOOKUP(CP20,Destinations!$B$3:$D$147,2),0)</f>
        <v>0</v>
      </c>
      <c r="CU20" s="18">
        <f>IF(CQ20&gt;1,VLOOKUP(CQ20,Destinations!$B$3:$D$147,2),0)</f>
        <v>0</v>
      </c>
      <c r="CV20" s="12">
        <f>IF(CO20&gt;0,VLOOKUP(CO20,Destinations!$B$3:$D$147,3),0)</f>
        <v>0</v>
      </c>
      <c r="CW20" s="12">
        <f>IF(CP20&gt;0,VLOOKUP(CP20,Destinations!$B$3:$D$147,3),0)</f>
        <v>0</v>
      </c>
      <c r="CX20" s="12">
        <f>IF(CQ20&gt;0,VLOOKUP(CQ20,Destinations!$B$3:$D$147,3),0)</f>
        <v>0</v>
      </c>
      <c r="CY20" s="12">
        <f>IF(CR20=0,Destinations!$G$3,0)</f>
        <v>15</v>
      </c>
      <c r="CZ20" s="12"/>
      <c r="DA20" s="12">
        <v>8</v>
      </c>
      <c r="DB20" s="19"/>
      <c r="DC20" s="19"/>
      <c r="DD20" s="19"/>
      <c r="DE20" s="19"/>
      <c r="DF20" s="18">
        <f>IF(DB20&gt;=1,VLOOKUP(DB20,Destinations!$B$3:$D$147,2),0)</f>
        <v>0</v>
      </c>
      <c r="DG20" s="18">
        <f>IF(DC20&gt;1,VLOOKUP(DC20,Destinations!$B$3:$D$147,2),0)</f>
        <v>0</v>
      </c>
      <c r="DH20" s="18">
        <f>IF(DD20&gt;1,VLOOKUP(DD20,Destinations!$B$3:$D$147,2),0)</f>
        <v>0</v>
      </c>
      <c r="DI20" s="12">
        <f>IF(DB20&gt;0,VLOOKUP(DB20,Destinations!$B$3:$D$147,3),0)</f>
        <v>0</v>
      </c>
      <c r="DJ20" s="12">
        <f>IF(DC20&gt;0,VLOOKUP(DC20,Destinations!$B$3:$D$147,3),0)</f>
        <v>0</v>
      </c>
      <c r="DK20" s="12">
        <f>IF(DD20&gt;0,VLOOKUP(DD20,Destinations!$B$3:$D$147,3),0)</f>
        <v>0</v>
      </c>
      <c r="DL20" s="12">
        <f>IF(DE20=0,Destinations!$G$3,0)</f>
        <v>15</v>
      </c>
      <c r="DM20" s="12"/>
      <c r="DN20" s="12">
        <v>8</v>
      </c>
      <c r="DO20" s="19">
        <v>2</v>
      </c>
      <c r="DP20" s="19"/>
      <c r="DQ20" s="19"/>
      <c r="DR20" s="19"/>
      <c r="DS20" s="18" t="str">
        <f>IF(DO20&gt;=1,VLOOKUP(DO20,Destinations!$B$3:$D$147,2),0)</f>
        <v>Weekend - Home</v>
      </c>
      <c r="DT20" s="18">
        <f>IF(DP20&gt;1,VLOOKUP(DP20,Destinations!$B$3:$D$147,2),0)</f>
        <v>0</v>
      </c>
      <c r="DU20" s="18">
        <f>IF(DQ20&gt;1,VLOOKUP(DQ20,Destinations!$B$3:$D$147,2),0)</f>
        <v>0</v>
      </c>
      <c r="DV20" s="12">
        <f>IF(DO20&gt;0,VLOOKUP(DO20,Destinations!$B$3:$D$147,3),0)</f>
        <v>0</v>
      </c>
      <c r="DW20" s="12">
        <f>IF(DP20&gt;0,VLOOKUP(DP20,Destinations!$B$3:$D$147,3),0)</f>
        <v>0</v>
      </c>
      <c r="DX20" s="12">
        <f>IF(DQ20&gt;0,VLOOKUP(DQ20,Destinations!$B$3:$D$147,3),0)</f>
        <v>0</v>
      </c>
      <c r="DY20" s="12">
        <f>IF(DR20=0,Destinations!$G$3,0)</f>
        <v>15</v>
      </c>
      <c r="DZ20" s="12"/>
      <c r="EA20" s="12">
        <v>8</v>
      </c>
      <c r="EB20" s="19"/>
      <c r="EC20" s="19"/>
      <c r="ED20" s="19"/>
      <c r="EE20" s="19"/>
      <c r="EF20" s="18">
        <f>IF(EB20&gt;=1,VLOOKUP(EB20,Destinations!$B$3:$D$147,2),0)</f>
        <v>0</v>
      </c>
      <c r="EG20" s="18">
        <f>IF(EC20&gt;1,VLOOKUP(EC20,Destinations!$B$3:$D$147,2),0)</f>
        <v>0</v>
      </c>
      <c r="EH20" s="18">
        <f>IF(ED20&gt;1,VLOOKUP(ED20,Destinations!$B$3:$D$147,2),0)</f>
        <v>0</v>
      </c>
      <c r="EI20" s="12">
        <f>IF(EB20&gt;0,VLOOKUP(EB20,Destinations!$B$3:$D$147,3),0)</f>
        <v>0</v>
      </c>
      <c r="EJ20" s="12">
        <f>IF(EC20&gt;0,VLOOKUP(EC20,Destinations!$B$3:$D$147,3),0)</f>
        <v>0</v>
      </c>
      <c r="EK20" s="12">
        <f>IF(ED20&gt;0,VLOOKUP(ED20,Destinations!$B$3:$D$147,3),0)</f>
        <v>0</v>
      </c>
      <c r="EL20" s="12">
        <f>IF(EE20=0,Destinations!$G$3,0)</f>
        <v>15</v>
      </c>
      <c r="EM20" s="12"/>
      <c r="EN20" s="12">
        <v>8</v>
      </c>
      <c r="EO20" s="19"/>
      <c r="EP20" s="19"/>
      <c r="EQ20" s="19"/>
      <c r="ER20" s="19"/>
      <c r="ES20" s="18">
        <f>IF(EO20&gt;=1,VLOOKUP(EO20,Destinations!$B$3:$D$147,2),0)</f>
        <v>0</v>
      </c>
      <c r="ET20" s="18">
        <f>IF(EP20&gt;1,VLOOKUP(EP20,Destinations!$B$3:$D$147,2),0)</f>
        <v>0</v>
      </c>
      <c r="EU20" s="18">
        <f>IF(EQ20&gt;1,VLOOKUP(EQ20,Destinations!$B$3:$D$147,2),0)</f>
        <v>0</v>
      </c>
      <c r="EV20" s="12">
        <f>IF(EO20&gt;0,VLOOKUP(EO20,Destinations!$B$3:$D$147,3),0)</f>
        <v>0</v>
      </c>
      <c r="EW20" s="12">
        <f>IF(EP20&gt;0,VLOOKUP(EP20,Destinations!$B$3:$D$147,3),0)</f>
        <v>0</v>
      </c>
      <c r="EX20" s="12">
        <f>IF(EQ20&gt;0,VLOOKUP(EQ20,Destinations!$B$3:$D$147,3),0)</f>
        <v>0</v>
      </c>
      <c r="EY20" s="12">
        <f>IF(ER20=0,Destinations!$G$3,0)</f>
        <v>15</v>
      </c>
      <c r="EZ20" s="12"/>
    </row>
    <row r="21" spans="1:156" ht="12.75">
      <c r="A21" s="12">
        <v>9</v>
      </c>
      <c r="B21" s="19"/>
      <c r="C21" s="19"/>
      <c r="D21" s="19"/>
      <c r="E21" s="19"/>
      <c r="F21" s="18">
        <f>IF(B21&gt;=1,VLOOKUP(B21,Destinations!$B$3:$D$147,2),0)</f>
        <v>0</v>
      </c>
      <c r="G21" s="18">
        <f>IF(C21&gt;=1,VLOOKUP(C21,Destinations!$B$3:$D$147,2),0)</f>
        <v>0</v>
      </c>
      <c r="H21" s="18">
        <f>IF(D21&gt;=1,VLOOKUP(D21,Destinations!$B$3:$D$147,2),0)</f>
        <v>0</v>
      </c>
      <c r="I21" s="12">
        <f>IF(B21&gt;0,VLOOKUP(B21,Destinations!$B$3:$D$147,3),0)</f>
        <v>0</v>
      </c>
      <c r="J21" s="12">
        <f>IF(C21&gt;0,VLOOKUP(C21,Destinations!$B$3:$D$147,3),0)</f>
        <v>0</v>
      </c>
      <c r="K21" s="12">
        <f>IF(D21&gt;0,VLOOKUP(D21,Destinations!$B$3:$D$147,3),0)</f>
        <v>0</v>
      </c>
      <c r="L21" s="12">
        <f>IF(E21=0,Destinations!$G$3,0)</f>
        <v>15</v>
      </c>
      <c r="M21" s="12"/>
      <c r="N21" s="12">
        <v>9</v>
      </c>
      <c r="O21" s="19">
        <v>1</v>
      </c>
      <c r="P21" s="19"/>
      <c r="Q21" s="19"/>
      <c r="R21" s="19"/>
      <c r="S21" s="18" t="str">
        <f>IF(O21&gt;=1,VLOOKUP(O21,Destinations!$B$3:$D$147,2),0)</f>
        <v>Public Holiday</v>
      </c>
      <c r="T21" s="18">
        <f>IF(P21&gt;=1,VLOOKUP(P21,Destinations!$B$3:$D$147,2),0)</f>
        <v>0</v>
      </c>
      <c r="U21" s="18">
        <f>IF(Q21&gt;=1,VLOOKUP(Q21,Destinations!$B$3:$D$147,2),0)</f>
        <v>0</v>
      </c>
      <c r="V21" s="12">
        <f>IF(O21&gt;0,VLOOKUP(O21,Destinations!$B$3:$D$147,3),0)</f>
        <v>0</v>
      </c>
      <c r="W21" s="12">
        <f>IF(P21&gt;0,VLOOKUP(P21,Destinations!$B$3:$D$147,3),0)</f>
        <v>0</v>
      </c>
      <c r="X21" s="12">
        <f>IF(Q21&gt;0,VLOOKUP(Q21,Destinations!$B$3:$D$147,3),0)</f>
        <v>0</v>
      </c>
      <c r="Y21" s="12">
        <f>IF(R21=0,Destinations!$G$3,0)</f>
        <v>15</v>
      </c>
      <c r="Z21" s="12"/>
      <c r="AA21" s="12">
        <v>9</v>
      </c>
      <c r="AB21" s="19"/>
      <c r="AC21" s="19"/>
      <c r="AD21" s="19"/>
      <c r="AE21" s="19"/>
      <c r="AF21" s="18">
        <f>IF(AB21&gt;=1,VLOOKUP(AB21,Destinations!$B$3:$D$147,2),0)</f>
        <v>0</v>
      </c>
      <c r="AG21" s="18">
        <f>IF(AC21&gt;1,VLOOKUP(AC21,Destinations!$B$3:$D$147,2),0)</f>
        <v>0</v>
      </c>
      <c r="AH21" s="18">
        <f>IF(AD21&gt;1,VLOOKUP(AD21,Destinations!$B$3:$D$147,2),0)</f>
        <v>0</v>
      </c>
      <c r="AI21" s="12">
        <f>IF(AB21&gt;0,VLOOKUP(AB21,Destinations!$B$3:$D$147,3),0)</f>
        <v>0</v>
      </c>
      <c r="AJ21" s="12">
        <f>IF(AC21&gt;0,VLOOKUP(AC21,Destinations!$B$3:$D$147,3),0)</f>
        <v>0</v>
      </c>
      <c r="AK21" s="12">
        <f>IF(AD21&gt;0,VLOOKUP(AD21,Destinations!$B$3:$D$147,3),0)</f>
        <v>0</v>
      </c>
      <c r="AL21" s="12">
        <f>IF(AE21=0,Destinations!$G$3,0)</f>
        <v>15</v>
      </c>
      <c r="AM21" s="12"/>
      <c r="AN21" s="12">
        <v>9</v>
      </c>
      <c r="AO21" s="19">
        <v>2</v>
      </c>
      <c r="AP21" s="19"/>
      <c r="AQ21" s="19"/>
      <c r="AR21" s="19"/>
      <c r="AS21" s="18" t="str">
        <f>IF(AO21&gt;=1,VLOOKUP(AO21,Destinations!$B$3:$D$147,2),0)</f>
        <v>Weekend - Home</v>
      </c>
      <c r="AT21" s="18">
        <f>IF(AP21&gt;1,VLOOKUP(AP21,Destinations!$B$3:$D$147,2),0)</f>
        <v>0</v>
      </c>
      <c r="AU21" s="18">
        <f>IF(AQ21&gt;1,VLOOKUP(AQ21,Destinations!$B$3:$D$147,2),0)</f>
        <v>0</v>
      </c>
      <c r="AV21" s="12">
        <f>IF(AO21&gt;0,VLOOKUP(AO21,Destinations!$B$3:$D$147,3),0)</f>
        <v>0</v>
      </c>
      <c r="AW21" s="12">
        <f>IF(AP21&gt;0,VLOOKUP(AP21,Destinations!$B$3:$D$147,3),0)</f>
        <v>0</v>
      </c>
      <c r="AX21" s="12">
        <f>IF(AQ21&gt;0,VLOOKUP(AQ21,Destinations!$B$3:$D$147,3),0)</f>
        <v>0</v>
      </c>
      <c r="AY21" s="12">
        <f>IF(AR21=0,Destinations!$G$3,0)</f>
        <v>15</v>
      </c>
      <c r="AZ21" s="12"/>
      <c r="BA21" s="12">
        <v>9</v>
      </c>
      <c r="BB21" s="19"/>
      <c r="BC21" s="19"/>
      <c r="BD21" s="19"/>
      <c r="BE21" s="19"/>
      <c r="BF21" s="18">
        <f>IF(BB21&gt;=1,VLOOKUP(BB21,Destinations!$B$3:$D$147,2),0)</f>
        <v>0</v>
      </c>
      <c r="BG21" s="18">
        <f>IF(BC21&gt;1,VLOOKUP(BC21,Destinations!$B$3:$D$147,2),0)</f>
        <v>0</v>
      </c>
      <c r="BH21" s="18">
        <f>IF(BD21&gt;1,VLOOKUP(BD21,Destinations!$B$3:$D$147,2),0)</f>
        <v>0</v>
      </c>
      <c r="BI21" s="12">
        <f>IF(BB21&gt;0,VLOOKUP(BB21,Destinations!$B$3:$D$147,3),0)</f>
        <v>0</v>
      </c>
      <c r="BJ21" s="12">
        <f>IF(BC21&gt;0,VLOOKUP(BC21,Destinations!$B$3:$D$147,3),0)</f>
        <v>0</v>
      </c>
      <c r="BK21" s="12">
        <f>IF(BD21&gt;0,VLOOKUP(BD21,Destinations!$B$3:$D$147,3),0)</f>
        <v>0</v>
      </c>
      <c r="BL21" s="12">
        <f>IF(BE21=0,Destinations!$G$3,0)</f>
        <v>15</v>
      </c>
      <c r="BM21" s="12"/>
      <c r="BN21" s="12">
        <v>9</v>
      </c>
      <c r="BO21" s="19">
        <v>1</v>
      </c>
      <c r="BP21" s="19"/>
      <c r="BQ21" s="19"/>
      <c r="BR21" s="19"/>
      <c r="BS21" s="18" t="str">
        <f>IF(BO21&gt;=1,VLOOKUP(BO21,Destinations!$B$3:$D$147,2),0)</f>
        <v>Public Holiday</v>
      </c>
      <c r="BT21" s="18">
        <f>IF(BP21&gt;1,VLOOKUP(BP21,Destinations!$B$3:$D$147,2),0)</f>
        <v>0</v>
      </c>
      <c r="BU21" s="18">
        <f>IF(BQ21&gt;1,VLOOKUP(BQ21,Destinations!$B$3:$D$147,2),0)</f>
        <v>0</v>
      </c>
      <c r="BV21" s="12">
        <f>IF(BO21&gt;0,VLOOKUP(BO21,Destinations!$B$3:$D$147,3),0)</f>
        <v>0</v>
      </c>
      <c r="BW21" s="12">
        <f>IF(BP21&gt;0,VLOOKUP(BP21,Destinations!$B$3:$D$147,3),0)</f>
        <v>0</v>
      </c>
      <c r="BX21" s="12">
        <f>IF(BQ21&gt;0,VLOOKUP(BQ21,Destinations!$B$3:$D$147,3),0)</f>
        <v>0</v>
      </c>
      <c r="BY21" s="12">
        <f>IF(BR21=0,Destinations!$G$3,0)</f>
        <v>15</v>
      </c>
      <c r="BZ21" s="12"/>
      <c r="CA21" s="12">
        <v>9</v>
      </c>
      <c r="CB21" s="19">
        <v>2</v>
      </c>
      <c r="CC21" s="19"/>
      <c r="CD21" s="19"/>
      <c r="CE21" s="19"/>
      <c r="CF21" s="18" t="str">
        <f>IF(CB21&gt;=1,VLOOKUP(CB21,Destinations!$B$3:$D$147,2),0)</f>
        <v>Weekend - Home</v>
      </c>
      <c r="CG21" s="18">
        <f>IF(CC21&gt;1,VLOOKUP(CC21,Destinations!$B$3:$D$147,2),0)</f>
        <v>0</v>
      </c>
      <c r="CH21" s="18">
        <f>IF(CD21&gt;1,VLOOKUP(CD21,Destinations!$B$3:$D$147,2),0)</f>
        <v>0</v>
      </c>
      <c r="CI21" s="12">
        <f>IF(CB21&gt;0,VLOOKUP(CB21,Destinations!$B$3:$D$147,3),0)</f>
        <v>0</v>
      </c>
      <c r="CJ21" s="12">
        <f>IF(CC21&gt;0,VLOOKUP(CC21,Destinations!$B$3:$D$147,3),0)</f>
        <v>0</v>
      </c>
      <c r="CK21" s="12">
        <f>IF(CD21&gt;0,VLOOKUP(CD21,Destinations!$B$3:$D$147,3),0)</f>
        <v>0</v>
      </c>
      <c r="CL21" s="12">
        <f>IF(CE21=0,Destinations!$G$3,0)</f>
        <v>15</v>
      </c>
      <c r="CM21" s="12"/>
      <c r="CN21" s="12">
        <v>9</v>
      </c>
      <c r="CO21" s="19"/>
      <c r="CP21" s="19"/>
      <c r="CQ21" s="19"/>
      <c r="CR21" s="19"/>
      <c r="CS21" s="18">
        <f>IF(CO21&gt;=1,VLOOKUP(CO21,Destinations!$B$3:$D$147,2),0)</f>
        <v>0</v>
      </c>
      <c r="CT21" s="18">
        <f>IF(CP21&gt;1,VLOOKUP(CP21,Destinations!$B$3:$D$147,2),0)</f>
        <v>0</v>
      </c>
      <c r="CU21" s="18">
        <f>IF(CQ21&gt;1,VLOOKUP(CQ21,Destinations!$B$3:$D$147,2),0)</f>
        <v>0</v>
      </c>
      <c r="CV21" s="12">
        <f>IF(CO21&gt;0,VLOOKUP(CO21,Destinations!$B$3:$D$147,3),0)</f>
        <v>0</v>
      </c>
      <c r="CW21" s="12">
        <f>IF(CP21&gt;0,VLOOKUP(CP21,Destinations!$B$3:$D$147,3),0)</f>
        <v>0</v>
      </c>
      <c r="CX21" s="12">
        <f>IF(CQ21&gt;0,VLOOKUP(CQ21,Destinations!$B$3:$D$147,3),0)</f>
        <v>0</v>
      </c>
      <c r="CY21" s="12">
        <f>IF(CR21=0,Destinations!$G$3,0)</f>
        <v>15</v>
      </c>
      <c r="CZ21" s="12"/>
      <c r="DA21" s="12">
        <v>9</v>
      </c>
      <c r="DB21" s="19"/>
      <c r="DC21" s="19"/>
      <c r="DD21" s="19"/>
      <c r="DE21" s="19"/>
      <c r="DF21" s="18">
        <f>IF(DB21&gt;=1,VLOOKUP(DB21,Destinations!$B$3:$D$147,2),0)</f>
        <v>0</v>
      </c>
      <c r="DG21" s="18">
        <f>IF(DC21&gt;1,VLOOKUP(DC21,Destinations!$B$3:$D$147,2),0)</f>
        <v>0</v>
      </c>
      <c r="DH21" s="18">
        <f>IF(DD21&gt;1,VLOOKUP(DD21,Destinations!$B$3:$D$147,2),0)</f>
        <v>0</v>
      </c>
      <c r="DI21" s="12">
        <f>IF(DB21&gt;0,VLOOKUP(DB21,Destinations!$B$3:$D$147,3),0)</f>
        <v>0</v>
      </c>
      <c r="DJ21" s="12">
        <f>IF(DC21&gt;0,VLOOKUP(DC21,Destinations!$B$3:$D$147,3),0)</f>
        <v>0</v>
      </c>
      <c r="DK21" s="12">
        <f>IF(DD21&gt;0,VLOOKUP(DD21,Destinations!$B$3:$D$147,3),0)</f>
        <v>0</v>
      </c>
      <c r="DL21" s="12">
        <f>IF(DE21=0,Destinations!$G$3,0)</f>
        <v>15</v>
      </c>
      <c r="DM21" s="12"/>
      <c r="DN21" s="12">
        <v>9</v>
      </c>
      <c r="DO21" s="19">
        <v>2</v>
      </c>
      <c r="DP21" s="19"/>
      <c r="DQ21" s="19"/>
      <c r="DR21" s="19"/>
      <c r="DS21" s="18" t="str">
        <f>IF(DO21&gt;=1,VLOOKUP(DO21,Destinations!$B$3:$D$147,2),0)</f>
        <v>Weekend - Home</v>
      </c>
      <c r="DT21" s="18">
        <f>IF(DP21&gt;1,VLOOKUP(DP21,Destinations!$B$3:$D$147,2),0)</f>
        <v>0</v>
      </c>
      <c r="DU21" s="18">
        <f>IF(DQ21&gt;1,VLOOKUP(DQ21,Destinations!$B$3:$D$147,2),0)</f>
        <v>0</v>
      </c>
      <c r="DV21" s="12">
        <f>IF(DO21&gt;0,VLOOKUP(DO21,Destinations!$B$3:$D$147,3),0)</f>
        <v>0</v>
      </c>
      <c r="DW21" s="12">
        <f>IF(DP21&gt;0,VLOOKUP(DP21,Destinations!$B$3:$D$147,3),0)</f>
        <v>0</v>
      </c>
      <c r="DX21" s="12">
        <f>IF(DQ21&gt;0,VLOOKUP(DQ21,Destinations!$B$3:$D$147,3),0)</f>
        <v>0</v>
      </c>
      <c r="DY21" s="12">
        <f>IF(DR21=0,Destinations!$G$3,0)</f>
        <v>15</v>
      </c>
      <c r="DZ21" s="12"/>
      <c r="EA21" s="12">
        <v>9</v>
      </c>
      <c r="EB21" s="19"/>
      <c r="EC21" s="19"/>
      <c r="ED21" s="19"/>
      <c r="EE21" s="19"/>
      <c r="EF21" s="18">
        <f>IF(EB21&gt;=1,VLOOKUP(EB21,Destinations!$B$3:$D$147,2),0)</f>
        <v>0</v>
      </c>
      <c r="EG21" s="18">
        <f>IF(EC21&gt;1,VLOOKUP(EC21,Destinations!$B$3:$D$147,2),0)</f>
        <v>0</v>
      </c>
      <c r="EH21" s="18">
        <f>IF(ED21&gt;1,VLOOKUP(ED21,Destinations!$B$3:$D$147,2),0)</f>
        <v>0</v>
      </c>
      <c r="EI21" s="12">
        <f>IF(EB21&gt;0,VLOOKUP(EB21,Destinations!$B$3:$D$147,3),0)</f>
        <v>0</v>
      </c>
      <c r="EJ21" s="12">
        <f>IF(EC21&gt;0,VLOOKUP(EC21,Destinations!$B$3:$D$147,3),0)</f>
        <v>0</v>
      </c>
      <c r="EK21" s="12">
        <f>IF(ED21&gt;0,VLOOKUP(ED21,Destinations!$B$3:$D$147,3),0)</f>
        <v>0</v>
      </c>
      <c r="EL21" s="12">
        <f>IF(EE21=0,Destinations!$G$3,0)</f>
        <v>15</v>
      </c>
      <c r="EM21" s="12"/>
      <c r="EN21" s="12">
        <v>9</v>
      </c>
      <c r="EO21" s="19">
        <v>2</v>
      </c>
      <c r="EP21" s="19"/>
      <c r="EQ21" s="19"/>
      <c r="ER21" s="19"/>
      <c r="ES21" s="18" t="str">
        <f>IF(EO21&gt;=1,VLOOKUP(EO21,Destinations!$B$3:$D$147,2),0)</f>
        <v>Weekend - Home</v>
      </c>
      <c r="ET21" s="18">
        <f>IF(EP21&gt;1,VLOOKUP(EP21,Destinations!$B$3:$D$147,2),0)</f>
        <v>0</v>
      </c>
      <c r="EU21" s="18">
        <f>IF(EQ21&gt;1,VLOOKUP(EQ21,Destinations!$B$3:$D$147,2),0)</f>
        <v>0</v>
      </c>
      <c r="EV21" s="12">
        <f>IF(EO21&gt;0,VLOOKUP(EO21,Destinations!$B$3:$D$147,3),0)</f>
        <v>0</v>
      </c>
      <c r="EW21" s="12">
        <f>IF(EP21&gt;0,VLOOKUP(EP21,Destinations!$B$3:$D$147,3),0)</f>
        <v>0</v>
      </c>
      <c r="EX21" s="12">
        <f>IF(EQ21&gt;0,VLOOKUP(EQ21,Destinations!$B$3:$D$147,3),0)</f>
        <v>0</v>
      </c>
      <c r="EY21" s="12">
        <f>IF(ER21=0,Destinations!$G$3,0)</f>
        <v>15</v>
      </c>
      <c r="EZ21" s="12"/>
    </row>
    <row r="22" spans="1:156" ht="12.75">
      <c r="A22" s="12">
        <v>10</v>
      </c>
      <c r="B22" s="19">
        <v>2</v>
      </c>
      <c r="C22" s="19"/>
      <c r="D22" s="19"/>
      <c r="E22" s="19"/>
      <c r="F22" s="18" t="str">
        <f>IF(B22&gt;=1,VLOOKUP(B22,Destinations!$B$3:$D$147,2),0)</f>
        <v>Weekend - Home</v>
      </c>
      <c r="G22" s="18">
        <f>IF(C22&gt;=1,VLOOKUP(C22,Destinations!$B$3:$D$147,2),0)</f>
        <v>0</v>
      </c>
      <c r="H22" s="18">
        <f>IF(D22&gt;=1,VLOOKUP(D22,Destinations!$B$3:$D$147,2),0)</f>
        <v>0</v>
      </c>
      <c r="I22" s="12">
        <f>IF(B22&gt;0,VLOOKUP(B22,Destinations!$B$3:$D$147,3),0)</f>
        <v>0</v>
      </c>
      <c r="J22" s="12">
        <f>IF(C22&gt;0,VLOOKUP(C22,Destinations!$B$3:$D$147,3),0)</f>
        <v>0</v>
      </c>
      <c r="K22" s="12">
        <f>IF(D22&gt;0,VLOOKUP(D22,Destinations!$B$3:$D$147,3),0)</f>
        <v>0</v>
      </c>
      <c r="L22" s="12">
        <f>IF(E22=0,Destinations!$G$3,0)</f>
        <v>15</v>
      </c>
      <c r="M22" s="12"/>
      <c r="N22" s="12">
        <v>10</v>
      </c>
      <c r="O22" s="19"/>
      <c r="P22" s="19"/>
      <c r="Q22" s="19"/>
      <c r="R22" s="19"/>
      <c r="S22" s="18">
        <f>IF(O22&gt;=1,VLOOKUP(O22,Destinations!$B$3:$D$147,2),0)</f>
        <v>0</v>
      </c>
      <c r="T22" s="18">
        <f>IF(P22&gt;=1,VLOOKUP(P22,Destinations!$B$3:$D$147,2),0)</f>
        <v>0</v>
      </c>
      <c r="U22" s="18">
        <f>IF(Q22&gt;=1,VLOOKUP(Q22,Destinations!$B$3:$D$147,2),0)</f>
        <v>0</v>
      </c>
      <c r="V22" s="12">
        <f>IF(O22&gt;0,VLOOKUP(O22,Destinations!$B$3:$D$147,3),0)</f>
        <v>0</v>
      </c>
      <c r="W22" s="12">
        <f>IF(P22&gt;0,VLOOKUP(P22,Destinations!$B$3:$D$147,3),0)</f>
        <v>0</v>
      </c>
      <c r="X22" s="12">
        <f>IF(Q22&gt;0,VLOOKUP(Q22,Destinations!$B$3:$D$147,3),0)</f>
        <v>0</v>
      </c>
      <c r="Y22" s="12">
        <f>IF(R22=0,Destinations!$G$3,0)</f>
        <v>15</v>
      </c>
      <c r="Z22" s="12"/>
      <c r="AA22" s="12">
        <v>10</v>
      </c>
      <c r="AB22" s="19"/>
      <c r="AC22" s="19"/>
      <c r="AD22" s="19"/>
      <c r="AE22" s="19"/>
      <c r="AF22" s="18">
        <f>IF(AB22&gt;=1,VLOOKUP(AB22,Destinations!$B$3:$D$147,2),0)</f>
        <v>0</v>
      </c>
      <c r="AG22" s="18">
        <f>IF(AC22&gt;1,VLOOKUP(AC22,Destinations!$B$3:$D$147,2),0)</f>
        <v>0</v>
      </c>
      <c r="AH22" s="18">
        <f>IF(AD22&gt;1,VLOOKUP(AD22,Destinations!$B$3:$D$147,2),0)</f>
        <v>0</v>
      </c>
      <c r="AI22" s="12">
        <f>IF(AB22&gt;0,VLOOKUP(AB22,Destinations!$B$3:$D$147,3),0)</f>
        <v>0</v>
      </c>
      <c r="AJ22" s="12">
        <f>IF(AC22&gt;0,VLOOKUP(AC22,Destinations!$B$3:$D$147,3),0)</f>
        <v>0</v>
      </c>
      <c r="AK22" s="12">
        <f>IF(AD22&gt;0,VLOOKUP(AD22,Destinations!$B$3:$D$147,3),0)</f>
        <v>0</v>
      </c>
      <c r="AL22" s="12">
        <f>IF(AE22=0,Destinations!$G$3,0)</f>
        <v>15</v>
      </c>
      <c r="AM22" s="12"/>
      <c r="AN22" s="12">
        <v>10</v>
      </c>
      <c r="AO22" s="19">
        <v>2</v>
      </c>
      <c r="AP22" s="19"/>
      <c r="AQ22" s="19"/>
      <c r="AR22" s="19"/>
      <c r="AS22" s="18" t="str">
        <f>IF(AO22&gt;=1,VLOOKUP(AO22,Destinations!$B$3:$D$147,2),0)</f>
        <v>Weekend - Home</v>
      </c>
      <c r="AT22" s="18">
        <f>IF(AP22&gt;1,VLOOKUP(AP22,Destinations!$B$3:$D$147,2),0)</f>
        <v>0</v>
      </c>
      <c r="AU22" s="18">
        <f>IF(AQ22&gt;1,VLOOKUP(AQ22,Destinations!$B$3:$D$147,2),0)</f>
        <v>0</v>
      </c>
      <c r="AV22" s="12">
        <f>IF(AO22&gt;0,VLOOKUP(AO22,Destinations!$B$3:$D$147,3),0)</f>
        <v>0</v>
      </c>
      <c r="AW22" s="12">
        <f>IF(AP22&gt;0,VLOOKUP(AP22,Destinations!$B$3:$D$147,3),0)</f>
        <v>0</v>
      </c>
      <c r="AX22" s="12">
        <f>IF(AQ22&gt;0,VLOOKUP(AQ22,Destinations!$B$3:$D$147,3),0)</f>
        <v>0</v>
      </c>
      <c r="AY22" s="12">
        <f>IF(AR22=0,Destinations!$G$3,0)</f>
        <v>15</v>
      </c>
      <c r="AZ22" s="12"/>
      <c r="BA22" s="12">
        <v>10</v>
      </c>
      <c r="BB22" s="19"/>
      <c r="BC22" s="19"/>
      <c r="BD22" s="19"/>
      <c r="BE22" s="19"/>
      <c r="BF22" s="18">
        <f>IF(BB22&gt;=1,VLOOKUP(BB22,Destinations!$B$3:$D$147,2),0)</f>
        <v>0</v>
      </c>
      <c r="BG22" s="18">
        <f>IF(BC22&gt;1,VLOOKUP(BC22,Destinations!$B$3:$D$147,2),0)</f>
        <v>0</v>
      </c>
      <c r="BH22" s="18">
        <f>IF(BD22&gt;1,VLOOKUP(BD22,Destinations!$B$3:$D$147,2),0)</f>
        <v>0</v>
      </c>
      <c r="BI22" s="12">
        <f>IF(BB22&gt;0,VLOOKUP(BB22,Destinations!$B$3:$D$147,3),0)</f>
        <v>0</v>
      </c>
      <c r="BJ22" s="12">
        <f>IF(BC22&gt;0,VLOOKUP(BC22,Destinations!$B$3:$D$147,3),0)</f>
        <v>0</v>
      </c>
      <c r="BK22" s="12">
        <f>IF(BD22&gt;0,VLOOKUP(BD22,Destinations!$B$3:$D$147,3),0)</f>
        <v>0</v>
      </c>
      <c r="BL22" s="12">
        <f>IF(BE22=0,Destinations!$G$3,0)</f>
        <v>15</v>
      </c>
      <c r="BM22" s="12"/>
      <c r="BN22" s="12">
        <v>10</v>
      </c>
      <c r="BO22" s="19"/>
      <c r="BP22" s="19"/>
      <c r="BQ22" s="19"/>
      <c r="BR22" s="19"/>
      <c r="BS22" s="18">
        <f>IF(BO22&gt;=1,VLOOKUP(BO22,Destinations!$B$3:$D$147,2),0)</f>
        <v>0</v>
      </c>
      <c r="BT22" s="18">
        <f>IF(BP22&gt;1,VLOOKUP(BP22,Destinations!$B$3:$D$147,2),0)</f>
        <v>0</v>
      </c>
      <c r="BU22" s="18">
        <f>IF(BQ22&gt;1,VLOOKUP(BQ22,Destinations!$B$3:$D$147,2),0)</f>
        <v>0</v>
      </c>
      <c r="BV22" s="12">
        <f>IF(BO22&gt;0,VLOOKUP(BO22,Destinations!$B$3:$D$147,3),0)</f>
        <v>0</v>
      </c>
      <c r="BW22" s="12">
        <f>IF(BP22&gt;0,VLOOKUP(BP22,Destinations!$B$3:$D$147,3),0)</f>
        <v>0</v>
      </c>
      <c r="BX22" s="12">
        <f>IF(BQ22&gt;0,VLOOKUP(BQ22,Destinations!$B$3:$D$147,3),0)</f>
        <v>0</v>
      </c>
      <c r="BY22" s="12">
        <f>IF(BR22=0,Destinations!$G$3,0)</f>
        <v>15</v>
      </c>
      <c r="BZ22" s="12"/>
      <c r="CA22" s="12">
        <v>10</v>
      </c>
      <c r="CB22" s="19"/>
      <c r="CC22" s="19"/>
      <c r="CD22" s="19"/>
      <c r="CE22" s="19"/>
      <c r="CF22" s="18">
        <f>IF(CB22&gt;=1,VLOOKUP(CB22,Destinations!$B$3:$D$147,2),0)</f>
        <v>0</v>
      </c>
      <c r="CG22" s="18">
        <f>IF(CC22&gt;1,VLOOKUP(CC22,Destinations!$B$3:$D$147,2),0)</f>
        <v>0</v>
      </c>
      <c r="CH22" s="18">
        <f>IF(CD22&gt;1,VLOOKUP(CD22,Destinations!$B$3:$D$147,2),0)</f>
        <v>0</v>
      </c>
      <c r="CI22" s="12">
        <f>IF(CB22&gt;0,VLOOKUP(CB22,Destinations!$B$3:$D$147,3),0)</f>
        <v>0</v>
      </c>
      <c r="CJ22" s="12">
        <f>IF(CC22&gt;0,VLOOKUP(CC22,Destinations!$B$3:$D$147,3),0)</f>
        <v>0</v>
      </c>
      <c r="CK22" s="12">
        <f>IF(CD22&gt;0,VLOOKUP(CD22,Destinations!$B$3:$D$147,3),0)</f>
        <v>0</v>
      </c>
      <c r="CL22" s="12">
        <f>IF(CE22=0,Destinations!$G$3,0)</f>
        <v>15</v>
      </c>
      <c r="CM22" s="12"/>
      <c r="CN22" s="12">
        <v>10</v>
      </c>
      <c r="CO22" s="19"/>
      <c r="CP22" s="19"/>
      <c r="CQ22" s="19"/>
      <c r="CR22" s="19"/>
      <c r="CS22" s="18">
        <f>IF(CO22&gt;=1,VLOOKUP(CO22,Destinations!$B$3:$D$147,2),0)</f>
        <v>0</v>
      </c>
      <c r="CT22" s="18">
        <f>IF(CP22&gt;1,VLOOKUP(CP22,Destinations!$B$3:$D$147,2),0)</f>
        <v>0</v>
      </c>
      <c r="CU22" s="18">
        <f>IF(CQ22&gt;1,VLOOKUP(CQ22,Destinations!$B$3:$D$147,2),0)</f>
        <v>0</v>
      </c>
      <c r="CV22" s="12">
        <f>IF(CO22&gt;0,VLOOKUP(CO22,Destinations!$B$3:$D$147,3),0)</f>
        <v>0</v>
      </c>
      <c r="CW22" s="12">
        <f>IF(CP22&gt;0,VLOOKUP(CP22,Destinations!$B$3:$D$147,3),0)</f>
        <v>0</v>
      </c>
      <c r="CX22" s="12">
        <f>IF(CQ22&gt;0,VLOOKUP(CQ22,Destinations!$B$3:$D$147,3),0)</f>
        <v>0</v>
      </c>
      <c r="CY22" s="12">
        <f>IF(CR22=0,Destinations!$G$3,0)</f>
        <v>15</v>
      </c>
      <c r="CZ22" s="12"/>
      <c r="DA22" s="12">
        <v>10</v>
      </c>
      <c r="DB22" s="19">
        <v>2</v>
      </c>
      <c r="DC22" s="19"/>
      <c r="DD22" s="19"/>
      <c r="DE22" s="19"/>
      <c r="DF22" s="18" t="str">
        <f>IF(DB22&gt;=1,VLOOKUP(DB22,Destinations!$B$3:$D$147,2),0)</f>
        <v>Weekend - Home</v>
      </c>
      <c r="DG22" s="18">
        <f>IF(DC22&gt;1,VLOOKUP(DC22,Destinations!$B$3:$D$147,2),0)</f>
        <v>0</v>
      </c>
      <c r="DH22" s="18">
        <f>IF(DD22&gt;1,VLOOKUP(DD22,Destinations!$B$3:$D$147,2),0)</f>
        <v>0</v>
      </c>
      <c r="DI22" s="12">
        <f>IF(DB22&gt;0,VLOOKUP(DB22,Destinations!$B$3:$D$147,3),0)</f>
        <v>0</v>
      </c>
      <c r="DJ22" s="12">
        <f>IF(DC22&gt;0,VLOOKUP(DC22,Destinations!$B$3:$D$147,3),0)</f>
        <v>0</v>
      </c>
      <c r="DK22" s="12">
        <f>IF(DD22&gt;0,VLOOKUP(DD22,Destinations!$B$3:$D$147,3),0)</f>
        <v>0</v>
      </c>
      <c r="DL22" s="12">
        <f>IF(DE22=0,Destinations!$G$3,0)</f>
        <v>15</v>
      </c>
      <c r="DM22" s="12"/>
      <c r="DN22" s="12">
        <v>10</v>
      </c>
      <c r="DO22" s="19"/>
      <c r="DP22" s="19"/>
      <c r="DQ22" s="19"/>
      <c r="DR22" s="19"/>
      <c r="DS22" s="18">
        <f>IF(DO22&gt;=1,VLOOKUP(DO22,Destinations!$B$3:$D$147,2),0)</f>
        <v>0</v>
      </c>
      <c r="DT22" s="18">
        <f>IF(DP22&gt;1,VLOOKUP(DP22,Destinations!$B$3:$D$147,2),0)</f>
        <v>0</v>
      </c>
      <c r="DU22" s="18">
        <f>IF(DQ22&gt;1,VLOOKUP(DQ22,Destinations!$B$3:$D$147,2),0)</f>
        <v>0</v>
      </c>
      <c r="DV22" s="12">
        <f>IF(DO22&gt;0,VLOOKUP(DO22,Destinations!$B$3:$D$147,3),0)</f>
        <v>0</v>
      </c>
      <c r="DW22" s="12">
        <f>IF(DP22&gt;0,VLOOKUP(DP22,Destinations!$B$3:$D$147,3),0)</f>
        <v>0</v>
      </c>
      <c r="DX22" s="12">
        <f>IF(DQ22&gt;0,VLOOKUP(DQ22,Destinations!$B$3:$D$147,3),0)</f>
        <v>0</v>
      </c>
      <c r="DY22" s="12">
        <f>IF(DR22=0,Destinations!$G$3,0)</f>
        <v>15</v>
      </c>
      <c r="DZ22" s="12"/>
      <c r="EA22" s="12">
        <v>10</v>
      </c>
      <c r="EB22" s="19"/>
      <c r="EC22" s="19"/>
      <c r="ED22" s="19"/>
      <c r="EE22" s="19"/>
      <c r="EF22" s="18">
        <f>IF(EB22&gt;=1,VLOOKUP(EB22,Destinations!$B$3:$D$147,2),0)</f>
        <v>0</v>
      </c>
      <c r="EG22" s="18">
        <f>IF(EC22&gt;1,VLOOKUP(EC22,Destinations!$B$3:$D$147,2),0)</f>
        <v>0</v>
      </c>
      <c r="EH22" s="18">
        <f>IF(ED22&gt;1,VLOOKUP(ED22,Destinations!$B$3:$D$147,2),0)</f>
        <v>0</v>
      </c>
      <c r="EI22" s="12">
        <f>IF(EB22&gt;0,VLOOKUP(EB22,Destinations!$B$3:$D$147,3),0)</f>
        <v>0</v>
      </c>
      <c r="EJ22" s="12">
        <f>IF(EC22&gt;0,VLOOKUP(EC22,Destinations!$B$3:$D$147,3),0)</f>
        <v>0</v>
      </c>
      <c r="EK22" s="12">
        <f>IF(ED22&gt;0,VLOOKUP(ED22,Destinations!$B$3:$D$147,3),0)</f>
        <v>0</v>
      </c>
      <c r="EL22" s="12">
        <f>IF(EE22=0,Destinations!$G$3,0)</f>
        <v>15</v>
      </c>
      <c r="EM22" s="12"/>
      <c r="EN22" s="12">
        <v>10</v>
      </c>
      <c r="EO22" s="19">
        <v>2</v>
      </c>
      <c r="EP22" s="19"/>
      <c r="EQ22" s="19"/>
      <c r="ER22" s="19"/>
      <c r="ES22" s="18" t="str">
        <f>IF(EO22&gt;=1,VLOOKUP(EO22,Destinations!$B$3:$D$147,2),0)</f>
        <v>Weekend - Home</v>
      </c>
      <c r="ET22" s="18">
        <f>IF(EP22&gt;1,VLOOKUP(EP22,Destinations!$B$3:$D$147,2),0)</f>
        <v>0</v>
      </c>
      <c r="EU22" s="18">
        <f>IF(EQ22&gt;1,VLOOKUP(EQ22,Destinations!$B$3:$D$147,2),0)</f>
        <v>0</v>
      </c>
      <c r="EV22" s="12">
        <f>IF(EO22&gt;0,VLOOKUP(EO22,Destinations!$B$3:$D$147,3),0)</f>
        <v>0</v>
      </c>
      <c r="EW22" s="12">
        <f>IF(EP22&gt;0,VLOOKUP(EP22,Destinations!$B$3:$D$147,3),0)</f>
        <v>0</v>
      </c>
      <c r="EX22" s="12">
        <f>IF(EQ22&gt;0,VLOOKUP(EQ22,Destinations!$B$3:$D$147,3),0)</f>
        <v>0</v>
      </c>
      <c r="EY22" s="12">
        <f>IF(ER22=0,Destinations!$G$3,0)</f>
        <v>15</v>
      </c>
      <c r="EZ22" s="12"/>
    </row>
    <row r="23" spans="1:156" ht="12.75">
      <c r="A23" s="12">
        <v>11</v>
      </c>
      <c r="B23" s="19">
        <v>2</v>
      </c>
      <c r="C23" s="19"/>
      <c r="D23" s="19"/>
      <c r="E23" s="19"/>
      <c r="F23" s="18" t="str">
        <f>IF(B23&gt;=1,VLOOKUP(B23,Destinations!$B$3:$D$147,2),0)</f>
        <v>Weekend - Home</v>
      </c>
      <c r="G23" s="18">
        <f>IF(C23&gt;=1,VLOOKUP(C23,Destinations!$B$3:$D$147,2),0)</f>
        <v>0</v>
      </c>
      <c r="H23" s="18">
        <f>IF(D23&gt;=1,VLOOKUP(D23,Destinations!$B$3:$D$147,2),0)</f>
        <v>0</v>
      </c>
      <c r="I23" s="12">
        <f>IF(B23&gt;0,VLOOKUP(B23,Destinations!$B$3:$D$147,3),0)</f>
        <v>0</v>
      </c>
      <c r="J23" s="12">
        <f>IF(C23&gt;0,VLOOKUP(C23,Destinations!$B$3:$D$147,3),0)</f>
        <v>0</v>
      </c>
      <c r="K23" s="12">
        <f>IF(D23&gt;0,VLOOKUP(D23,Destinations!$B$3:$D$147,3),0)</f>
        <v>0</v>
      </c>
      <c r="L23" s="12">
        <f>IF(E23=0,Destinations!$G$3,0)</f>
        <v>15</v>
      </c>
      <c r="M23" s="12"/>
      <c r="N23" s="12">
        <v>11</v>
      </c>
      <c r="O23" s="19"/>
      <c r="P23" s="19"/>
      <c r="Q23" s="19"/>
      <c r="R23" s="19"/>
      <c r="S23" s="18">
        <f>IF(O23&gt;=1,VLOOKUP(O23,Destinations!$B$3:$D$147,2),0)</f>
        <v>0</v>
      </c>
      <c r="T23" s="18">
        <f>IF(P23&gt;=1,VLOOKUP(P23,Destinations!$B$3:$D$147,2),0)</f>
        <v>0</v>
      </c>
      <c r="U23" s="18">
        <f>IF(Q23&gt;=1,VLOOKUP(Q23,Destinations!$B$3:$D$147,2),0)</f>
        <v>0</v>
      </c>
      <c r="V23" s="12">
        <f>IF(O23&gt;0,VLOOKUP(O23,Destinations!$B$3:$D$147,3),0)</f>
        <v>0</v>
      </c>
      <c r="W23" s="12">
        <f>IF(P23&gt;0,VLOOKUP(P23,Destinations!$B$3:$D$147,3),0)</f>
        <v>0</v>
      </c>
      <c r="X23" s="12">
        <f>IF(Q23&gt;0,VLOOKUP(Q23,Destinations!$B$3:$D$147,3),0)</f>
        <v>0</v>
      </c>
      <c r="Y23" s="12">
        <f>IF(R23=0,Destinations!$G$3,0)</f>
        <v>15</v>
      </c>
      <c r="Z23" s="12"/>
      <c r="AA23" s="12">
        <v>11</v>
      </c>
      <c r="AB23" s="19"/>
      <c r="AC23" s="19"/>
      <c r="AD23" s="19"/>
      <c r="AE23" s="19"/>
      <c r="AF23" s="18">
        <f>IF(AB23&gt;=1,VLOOKUP(AB23,Destinations!$B$3:$D$147,2),0)</f>
        <v>0</v>
      </c>
      <c r="AG23" s="18">
        <f>IF(AC23&gt;1,VLOOKUP(AC23,Destinations!$B$3:$D$147,2),0)</f>
        <v>0</v>
      </c>
      <c r="AH23" s="18">
        <f>IF(AD23&gt;1,VLOOKUP(AD23,Destinations!$B$3:$D$147,2),0)</f>
        <v>0</v>
      </c>
      <c r="AI23" s="12">
        <f>IF(AB23&gt;0,VLOOKUP(AB23,Destinations!$B$3:$D$147,3),0)</f>
        <v>0</v>
      </c>
      <c r="AJ23" s="12">
        <f>IF(AC23&gt;0,VLOOKUP(AC23,Destinations!$B$3:$D$147,3),0)</f>
        <v>0</v>
      </c>
      <c r="AK23" s="12">
        <f>IF(AD23&gt;0,VLOOKUP(AD23,Destinations!$B$3:$D$147,3),0)</f>
        <v>0</v>
      </c>
      <c r="AL23" s="12">
        <f>IF(AE23=0,Destinations!$G$3,0)</f>
        <v>15</v>
      </c>
      <c r="AM23" s="12"/>
      <c r="AN23" s="12">
        <v>11</v>
      </c>
      <c r="AO23" s="19"/>
      <c r="AP23" s="19"/>
      <c r="AQ23" s="19"/>
      <c r="AR23" s="19"/>
      <c r="AS23" s="18">
        <f>IF(AO23&gt;=1,VLOOKUP(AO23,Destinations!$B$3:$D$147,2),0)</f>
        <v>0</v>
      </c>
      <c r="AT23" s="18">
        <f>IF(AP23&gt;1,VLOOKUP(AP23,Destinations!$B$3:$D$147,2),0)</f>
        <v>0</v>
      </c>
      <c r="AU23" s="18">
        <f>IF(AQ23&gt;1,VLOOKUP(AQ23,Destinations!$B$3:$D$147,2),0)</f>
        <v>0</v>
      </c>
      <c r="AV23" s="12">
        <f>IF(AO23&gt;0,VLOOKUP(AO23,Destinations!$B$3:$D$147,3),0)</f>
        <v>0</v>
      </c>
      <c r="AW23" s="12">
        <f>IF(AP23&gt;0,VLOOKUP(AP23,Destinations!$B$3:$D$147,3),0)</f>
        <v>0</v>
      </c>
      <c r="AX23" s="12">
        <f>IF(AQ23&gt;0,VLOOKUP(AQ23,Destinations!$B$3:$D$147,3),0)</f>
        <v>0</v>
      </c>
      <c r="AY23" s="12">
        <f>IF(AR23=0,Destinations!$G$3,0)</f>
        <v>15</v>
      </c>
      <c r="AZ23" s="12"/>
      <c r="BA23" s="12">
        <v>11</v>
      </c>
      <c r="BB23" s="19"/>
      <c r="BC23" s="19"/>
      <c r="BD23" s="19"/>
      <c r="BE23" s="19"/>
      <c r="BF23" s="18">
        <f>IF(BB23&gt;=1,VLOOKUP(BB23,Destinations!$B$3:$D$147,2),0)</f>
        <v>0</v>
      </c>
      <c r="BG23" s="18">
        <f>IF(BC23&gt;1,VLOOKUP(BC23,Destinations!$B$3:$D$147,2),0)</f>
        <v>0</v>
      </c>
      <c r="BH23" s="18">
        <f>IF(BD23&gt;1,VLOOKUP(BD23,Destinations!$B$3:$D$147,2),0)</f>
        <v>0</v>
      </c>
      <c r="BI23" s="12">
        <f>IF(BB23&gt;0,VLOOKUP(BB23,Destinations!$B$3:$D$147,3),0)</f>
        <v>0</v>
      </c>
      <c r="BJ23" s="12">
        <f>IF(BC23&gt;0,VLOOKUP(BC23,Destinations!$B$3:$D$147,3),0)</f>
        <v>0</v>
      </c>
      <c r="BK23" s="12">
        <f>IF(BD23&gt;0,VLOOKUP(BD23,Destinations!$B$3:$D$147,3),0)</f>
        <v>0</v>
      </c>
      <c r="BL23" s="12">
        <f>IF(BE23=0,Destinations!$G$3,0)</f>
        <v>15</v>
      </c>
      <c r="BM23" s="12"/>
      <c r="BN23" s="12">
        <v>11</v>
      </c>
      <c r="BO23" s="19">
        <v>2</v>
      </c>
      <c r="BP23" s="19"/>
      <c r="BQ23" s="19"/>
      <c r="BR23" s="19"/>
      <c r="BS23" s="18" t="str">
        <f>IF(BO23&gt;=1,VLOOKUP(BO23,Destinations!$B$3:$D$147,2),0)</f>
        <v>Weekend - Home</v>
      </c>
      <c r="BT23" s="18">
        <f>IF(BP23&gt;1,VLOOKUP(BP23,Destinations!$B$3:$D$147,2),0)</f>
        <v>0</v>
      </c>
      <c r="BU23" s="18">
        <f>IF(BQ23&gt;1,VLOOKUP(BQ23,Destinations!$B$3:$D$147,2),0)</f>
        <v>0</v>
      </c>
      <c r="BV23" s="12">
        <f>IF(BO23&gt;0,VLOOKUP(BO23,Destinations!$B$3:$D$147,3),0)</f>
        <v>0</v>
      </c>
      <c r="BW23" s="12">
        <f>IF(BP23&gt;0,VLOOKUP(BP23,Destinations!$B$3:$D$147,3),0)</f>
        <v>0</v>
      </c>
      <c r="BX23" s="12">
        <f>IF(BQ23&gt;0,VLOOKUP(BQ23,Destinations!$B$3:$D$147,3),0)</f>
        <v>0</v>
      </c>
      <c r="BY23" s="12">
        <f>IF(BR23=0,Destinations!$G$3,0)</f>
        <v>15</v>
      </c>
      <c r="BZ23" s="12"/>
      <c r="CA23" s="12">
        <v>11</v>
      </c>
      <c r="CB23" s="19"/>
      <c r="CC23" s="19"/>
      <c r="CD23" s="19"/>
      <c r="CE23" s="19"/>
      <c r="CF23" s="18">
        <f>IF(CB23&gt;=1,VLOOKUP(CB23,Destinations!$B$3:$D$147,2),0)</f>
        <v>0</v>
      </c>
      <c r="CG23" s="18">
        <f>IF(CC23&gt;1,VLOOKUP(CC23,Destinations!$B$3:$D$147,2),0)</f>
        <v>0</v>
      </c>
      <c r="CH23" s="18">
        <f>IF(CD23&gt;1,VLOOKUP(CD23,Destinations!$B$3:$D$147,2),0)</f>
        <v>0</v>
      </c>
      <c r="CI23" s="12">
        <f>IF(CB23&gt;0,VLOOKUP(CB23,Destinations!$B$3:$D$147,3),0)</f>
        <v>0</v>
      </c>
      <c r="CJ23" s="12">
        <f>IF(CC23&gt;0,VLOOKUP(CC23,Destinations!$B$3:$D$147,3),0)</f>
        <v>0</v>
      </c>
      <c r="CK23" s="12">
        <f>IF(CD23&gt;0,VLOOKUP(CD23,Destinations!$B$3:$D$147,3),0)</f>
        <v>0</v>
      </c>
      <c r="CL23" s="12">
        <f>IF(CE23=0,Destinations!$G$3,0)</f>
        <v>15</v>
      </c>
      <c r="CM23" s="12"/>
      <c r="CN23" s="12">
        <v>11</v>
      </c>
      <c r="CO23" s="19"/>
      <c r="CP23" s="19"/>
      <c r="CQ23" s="19"/>
      <c r="CR23" s="19"/>
      <c r="CS23" s="18">
        <f>IF(CO23&gt;=1,VLOOKUP(CO23,Destinations!$B$3:$D$147,2),0)</f>
        <v>0</v>
      </c>
      <c r="CT23" s="18">
        <f>IF(CP23&gt;1,VLOOKUP(CP23,Destinations!$B$3:$D$147,2),0)</f>
        <v>0</v>
      </c>
      <c r="CU23" s="18">
        <f>IF(CQ23&gt;1,VLOOKUP(CQ23,Destinations!$B$3:$D$147,2),0)</f>
        <v>0</v>
      </c>
      <c r="CV23" s="12">
        <f>IF(CO23&gt;0,VLOOKUP(CO23,Destinations!$B$3:$D$147,3),0)</f>
        <v>0</v>
      </c>
      <c r="CW23" s="12">
        <f>IF(CP23&gt;0,VLOOKUP(CP23,Destinations!$B$3:$D$147,3),0)</f>
        <v>0</v>
      </c>
      <c r="CX23" s="12">
        <f>IF(CQ23&gt;0,VLOOKUP(CQ23,Destinations!$B$3:$D$147,3),0)</f>
        <v>0</v>
      </c>
      <c r="CY23" s="12">
        <f>IF(CR23=0,Destinations!$G$3,0)</f>
        <v>15</v>
      </c>
      <c r="CZ23" s="12"/>
      <c r="DA23" s="12">
        <v>11</v>
      </c>
      <c r="DB23" s="19">
        <v>2</v>
      </c>
      <c r="DC23" s="19"/>
      <c r="DD23" s="19"/>
      <c r="DE23" s="19"/>
      <c r="DF23" s="18" t="str">
        <f>IF(DB23&gt;=1,VLOOKUP(DB23,Destinations!$B$3:$D$147,2),0)</f>
        <v>Weekend - Home</v>
      </c>
      <c r="DG23" s="18">
        <f>IF(DC23&gt;1,VLOOKUP(DC23,Destinations!$B$3:$D$147,2),0)</f>
        <v>0</v>
      </c>
      <c r="DH23" s="18">
        <f>IF(DD23&gt;1,VLOOKUP(DD23,Destinations!$B$3:$D$147,2),0)</f>
        <v>0</v>
      </c>
      <c r="DI23" s="12">
        <f>IF(DB23&gt;0,VLOOKUP(DB23,Destinations!$B$3:$D$147,3),0)</f>
        <v>0</v>
      </c>
      <c r="DJ23" s="12">
        <f>IF(DC23&gt;0,VLOOKUP(DC23,Destinations!$B$3:$D$147,3),0)</f>
        <v>0</v>
      </c>
      <c r="DK23" s="12">
        <f>IF(DD23&gt;0,VLOOKUP(DD23,Destinations!$B$3:$D$147,3),0)</f>
        <v>0</v>
      </c>
      <c r="DL23" s="12">
        <f>IF(DE23=0,Destinations!$G$3,0)</f>
        <v>15</v>
      </c>
      <c r="DM23" s="12"/>
      <c r="DN23" s="12">
        <v>11</v>
      </c>
      <c r="DO23" s="19"/>
      <c r="DP23" s="19"/>
      <c r="DQ23" s="19"/>
      <c r="DR23" s="19"/>
      <c r="DS23" s="18">
        <f>IF(DO23&gt;=1,VLOOKUP(DO23,Destinations!$B$3:$D$147,2),0)</f>
        <v>0</v>
      </c>
      <c r="DT23" s="18">
        <f>IF(DP23&gt;1,VLOOKUP(DP23,Destinations!$B$3:$D$147,2),0)</f>
        <v>0</v>
      </c>
      <c r="DU23" s="18">
        <f>IF(DQ23&gt;1,VLOOKUP(DQ23,Destinations!$B$3:$D$147,2),0)</f>
        <v>0</v>
      </c>
      <c r="DV23" s="12">
        <f>IF(DO23&gt;0,VLOOKUP(DO23,Destinations!$B$3:$D$147,3),0)</f>
        <v>0</v>
      </c>
      <c r="DW23" s="12">
        <f>IF(DP23&gt;0,VLOOKUP(DP23,Destinations!$B$3:$D$147,3),0)</f>
        <v>0</v>
      </c>
      <c r="DX23" s="12">
        <f>IF(DQ23&gt;0,VLOOKUP(DQ23,Destinations!$B$3:$D$147,3),0)</f>
        <v>0</v>
      </c>
      <c r="DY23" s="12">
        <f>IF(DR23=0,Destinations!$G$3,0)</f>
        <v>15</v>
      </c>
      <c r="DZ23" s="12"/>
      <c r="EA23" s="12">
        <v>11</v>
      </c>
      <c r="EB23" s="19"/>
      <c r="EC23" s="19"/>
      <c r="ED23" s="19"/>
      <c r="EE23" s="19"/>
      <c r="EF23" s="18">
        <f>IF(EB23&gt;=1,VLOOKUP(EB23,Destinations!$B$3:$D$147,2),0)</f>
        <v>0</v>
      </c>
      <c r="EG23" s="18">
        <f>IF(EC23&gt;1,VLOOKUP(EC23,Destinations!$B$3:$D$147,2),0)</f>
        <v>0</v>
      </c>
      <c r="EH23" s="18">
        <f>IF(ED23&gt;1,VLOOKUP(ED23,Destinations!$B$3:$D$147,2),0)</f>
        <v>0</v>
      </c>
      <c r="EI23" s="12">
        <f>IF(EB23&gt;0,VLOOKUP(EB23,Destinations!$B$3:$D$147,3),0)</f>
        <v>0</v>
      </c>
      <c r="EJ23" s="12">
        <f>IF(EC23&gt;0,VLOOKUP(EC23,Destinations!$B$3:$D$147,3),0)</f>
        <v>0</v>
      </c>
      <c r="EK23" s="12">
        <f>IF(ED23&gt;0,VLOOKUP(ED23,Destinations!$B$3:$D$147,3),0)</f>
        <v>0</v>
      </c>
      <c r="EL23" s="12">
        <f>IF(EE23=0,Destinations!$G$3,0)</f>
        <v>15</v>
      </c>
      <c r="EM23" s="12"/>
      <c r="EN23" s="12">
        <v>11</v>
      </c>
      <c r="EO23" s="19"/>
      <c r="EP23" s="19"/>
      <c r="EQ23" s="19"/>
      <c r="ER23" s="19"/>
      <c r="ES23" s="18">
        <f>IF(EO23&gt;=1,VLOOKUP(EO23,Destinations!$B$3:$D$147,2),0)</f>
        <v>0</v>
      </c>
      <c r="ET23" s="18">
        <f>IF(EP23&gt;1,VLOOKUP(EP23,Destinations!$B$3:$D$147,2),0)</f>
        <v>0</v>
      </c>
      <c r="EU23" s="18">
        <f>IF(EQ23&gt;1,VLOOKUP(EQ23,Destinations!$B$3:$D$147,2),0)</f>
        <v>0</v>
      </c>
      <c r="EV23" s="12">
        <f>IF(EO23&gt;0,VLOOKUP(EO23,Destinations!$B$3:$D$147,3),0)</f>
        <v>0</v>
      </c>
      <c r="EW23" s="12">
        <f>IF(EP23&gt;0,VLOOKUP(EP23,Destinations!$B$3:$D$147,3),0)</f>
        <v>0</v>
      </c>
      <c r="EX23" s="12">
        <f>IF(EQ23&gt;0,VLOOKUP(EQ23,Destinations!$B$3:$D$147,3),0)</f>
        <v>0</v>
      </c>
      <c r="EY23" s="12">
        <f>IF(ER23=0,Destinations!$G$3,0)</f>
        <v>15</v>
      </c>
      <c r="EZ23" s="12"/>
    </row>
    <row r="24" spans="1:156" ht="12.75">
      <c r="A24" s="12">
        <v>12</v>
      </c>
      <c r="B24" s="19"/>
      <c r="C24" s="19"/>
      <c r="D24" s="19"/>
      <c r="E24" s="19"/>
      <c r="F24" s="18">
        <f>IF(B24&gt;=1,VLOOKUP(B24,Destinations!$B$3:$D$147,2),0)</f>
        <v>0</v>
      </c>
      <c r="G24" s="18">
        <f>IF(C24&gt;=1,VLOOKUP(C24,Destinations!$B$3:$D$147,2),0)</f>
        <v>0</v>
      </c>
      <c r="H24" s="18">
        <f>IF(D24&gt;=1,VLOOKUP(D24,Destinations!$B$3:$D$147,2),0)</f>
        <v>0</v>
      </c>
      <c r="I24" s="12">
        <f>IF(B24&gt;0,VLOOKUP(B24,Destinations!$B$3:$D$147,3),0)</f>
        <v>0</v>
      </c>
      <c r="J24" s="12">
        <f>IF(C24&gt;0,VLOOKUP(C24,Destinations!$B$3:$D$147,3),0)</f>
        <v>0</v>
      </c>
      <c r="K24" s="12">
        <f>IF(D24&gt;0,VLOOKUP(D24,Destinations!$B$3:$D$147,3),0)</f>
        <v>0</v>
      </c>
      <c r="L24" s="12">
        <f>IF(E24=0,Destinations!$G$3,0)</f>
        <v>15</v>
      </c>
      <c r="M24" s="12"/>
      <c r="N24" s="12">
        <v>12</v>
      </c>
      <c r="O24" s="19"/>
      <c r="P24" s="19"/>
      <c r="Q24" s="19"/>
      <c r="R24" s="19"/>
      <c r="S24" s="18">
        <f>IF(O24&gt;=1,VLOOKUP(O24,Destinations!$B$3:$D$147,2),0)</f>
        <v>0</v>
      </c>
      <c r="T24" s="18">
        <f>IF(P24&gt;=1,VLOOKUP(P24,Destinations!$B$3:$D$147,2),0)</f>
        <v>0</v>
      </c>
      <c r="U24" s="18">
        <f>IF(Q24&gt;=1,VLOOKUP(Q24,Destinations!$B$3:$D$147,2),0)</f>
        <v>0</v>
      </c>
      <c r="V24" s="12">
        <f>IF(O24&gt;0,VLOOKUP(O24,Destinations!$B$3:$D$147,3),0)</f>
        <v>0</v>
      </c>
      <c r="W24" s="12">
        <f>IF(P24&gt;0,VLOOKUP(P24,Destinations!$B$3:$D$147,3),0)</f>
        <v>0</v>
      </c>
      <c r="X24" s="12">
        <f>IF(Q24&gt;0,VLOOKUP(Q24,Destinations!$B$3:$D$147,3),0)</f>
        <v>0</v>
      </c>
      <c r="Y24" s="12">
        <f>IF(R24=0,Destinations!$G$3,0)</f>
        <v>15</v>
      </c>
      <c r="Z24" s="12"/>
      <c r="AA24" s="12">
        <v>12</v>
      </c>
      <c r="AB24" s="19">
        <v>2</v>
      </c>
      <c r="AC24" s="19"/>
      <c r="AD24" s="19"/>
      <c r="AE24" s="19"/>
      <c r="AF24" s="18" t="str">
        <f>IF(AB24&gt;=1,VLOOKUP(AB24,Destinations!$B$3:$D$147,2),0)</f>
        <v>Weekend - Home</v>
      </c>
      <c r="AG24" s="18">
        <f>IF(AC24&gt;1,VLOOKUP(AC24,Destinations!$B$3:$D$147,2),0)</f>
        <v>0</v>
      </c>
      <c r="AH24" s="18">
        <f>IF(AD24&gt;1,VLOOKUP(AD24,Destinations!$B$3:$D$147,2),0)</f>
        <v>0</v>
      </c>
      <c r="AI24" s="12">
        <f>IF(AB24&gt;0,VLOOKUP(AB24,Destinations!$B$3:$D$147,3),0)</f>
        <v>0</v>
      </c>
      <c r="AJ24" s="12">
        <f>IF(AC24&gt;0,VLOOKUP(AC24,Destinations!$B$3:$D$147,3),0)</f>
        <v>0</v>
      </c>
      <c r="AK24" s="12">
        <f>IF(AD24&gt;0,VLOOKUP(AD24,Destinations!$B$3:$D$147,3),0)</f>
        <v>0</v>
      </c>
      <c r="AL24" s="12">
        <f>IF(AE24=0,Destinations!$G$3,0)</f>
        <v>15</v>
      </c>
      <c r="AM24" s="12"/>
      <c r="AN24" s="12">
        <v>12</v>
      </c>
      <c r="AO24" s="19"/>
      <c r="AP24" s="19"/>
      <c r="AQ24" s="19"/>
      <c r="AR24" s="19"/>
      <c r="AS24" s="18">
        <f>IF(AO24&gt;=1,VLOOKUP(AO24,Destinations!$B$3:$D$147,2),0)</f>
        <v>0</v>
      </c>
      <c r="AT24" s="18">
        <f>IF(AP24&gt;1,VLOOKUP(AP24,Destinations!$B$3:$D$147,2),0)</f>
        <v>0</v>
      </c>
      <c r="AU24" s="18">
        <f>IF(AQ24&gt;1,VLOOKUP(AQ24,Destinations!$B$3:$D$147,2),0)</f>
        <v>0</v>
      </c>
      <c r="AV24" s="12">
        <f>IF(AO24&gt;0,VLOOKUP(AO24,Destinations!$B$3:$D$147,3),0)</f>
        <v>0</v>
      </c>
      <c r="AW24" s="12">
        <f>IF(AP24&gt;0,VLOOKUP(AP24,Destinations!$B$3:$D$147,3),0)</f>
        <v>0</v>
      </c>
      <c r="AX24" s="12">
        <f>IF(AQ24&gt;0,VLOOKUP(AQ24,Destinations!$B$3:$D$147,3),0)</f>
        <v>0</v>
      </c>
      <c r="AY24" s="12">
        <f>IF(AR24=0,Destinations!$G$3,0)</f>
        <v>15</v>
      </c>
      <c r="AZ24" s="12"/>
      <c r="BA24" s="12">
        <v>12</v>
      </c>
      <c r="BB24" s="19"/>
      <c r="BC24" s="19"/>
      <c r="BD24" s="19"/>
      <c r="BE24" s="19"/>
      <c r="BF24" s="18">
        <f>IF(BB24&gt;=1,VLOOKUP(BB24,Destinations!$B$3:$D$147,2),0)</f>
        <v>0</v>
      </c>
      <c r="BG24" s="18">
        <f>IF(BC24&gt;1,VLOOKUP(BC24,Destinations!$B$3:$D$147,2),0)</f>
        <v>0</v>
      </c>
      <c r="BH24" s="18">
        <f>IF(BD24&gt;1,VLOOKUP(BD24,Destinations!$B$3:$D$147,2),0)</f>
        <v>0</v>
      </c>
      <c r="BI24" s="12">
        <f>IF(BB24&gt;0,VLOOKUP(BB24,Destinations!$B$3:$D$147,3),0)</f>
        <v>0</v>
      </c>
      <c r="BJ24" s="12">
        <f>IF(BC24&gt;0,VLOOKUP(BC24,Destinations!$B$3:$D$147,3),0)</f>
        <v>0</v>
      </c>
      <c r="BK24" s="12">
        <f>IF(BD24&gt;0,VLOOKUP(BD24,Destinations!$B$3:$D$147,3),0)</f>
        <v>0</v>
      </c>
      <c r="BL24" s="12">
        <f>IF(BE24=0,Destinations!$G$3,0)</f>
        <v>15</v>
      </c>
      <c r="BM24" s="12"/>
      <c r="BN24" s="12">
        <v>12</v>
      </c>
      <c r="BO24" s="19">
        <v>2</v>
      </c>
      <c r="BP24" s="19"/>
      <c r="BQ24" s="19"/>
      <c r="BR24" s="19"/>
      <c r="BS24" s="18" t="str">
        <f>IF(BO24&gt;=1,VLOOKUP(BO24,Destinations!$B$3:$D$147,2),0)</f>
        <v>Weekend - Home</v>
      </c>
      <c r="BT24" s="18">
        <f>IF(BP24&gt;1,VLOOKUP(BP24,Destinations!$B$3:$D$147,2),0)</f>
        <v>0</v>
      </c>
      <c r="BU24" s="18">
        <f>IF(BQ24&gt;1,VLOOKUP(BQ24,Destinations!$B$3:$D$147,2),0)</f>
        <v>0</v>
      </c>
      <c r="BV24" s="12">
        <f>IF(BO24&gt;0,VLOOKUP(BO24,Destinations!$B$3:$D$147,3),0)</f>
        <v>0</v>
      </c>
      <c r="BW24" s="12">
        <f>IF(BP24&gt;0,VLOOKUP(BP24,Destinations!$B$3:$D$147,3),0)</f>
        <v>0</v>
      </c>
      <c r="BX24" s="12">
        <f>IF(BQ24&gt;0,VLOOKUP(BQ24,Destinations!$B$3:$D$147,3),0)</f>
        <v>0</v>
      </c>
      <c r="BY24" s="12">
        <f>IF(BR24=0,Destinations!$G$3,0)</f>
        <v>15</v>
      </c>
      <c r="BZ24" s="12"/>
      <c r="CA24" s="12">
        <v>12</v>
      </c>
      <c r="CB24" s="19"/>
      <c r="CC24" s="19"/>
      <c r="CD24" s="19"/>
      <c r="CE24" s="19"/>
      <c r="CF24" s="18">
        <f>IF(CB24&gt;=1,VLOOKUP(CB24,Destinations!$B$3:$D$147,2),0)</f>
        <v>0</v>
      </c>
      <c r="CG24" s="18">
        <f>IF(CC24&gt;1,VLOOKUP(CC24,Destinations!$B$3:$D$147,2),0)</f>
        <v>0</v>
      </c>
      <c r="CH24" s="18">
        <f>IF(CD24&gt;1,VLOOKUP(CD24,Destinations!$B$3:$D$147,2),0)</f>
        <v>0</v>
      </c>
      <c r="CI24" s="12">
        <f>IF(CB24&gt;0,VLOOKUP(CB24,Destinations!$B$3:$D$147,3),0)</f>
        <v>0</v>
      </c>
      <c r="CJ24" s="12">
        <f>IF(CC24&gt;0,VLOOKUP(CC24,Destinations!$B$3:$D$147,3),0)</f>
        <v>0</v>
      </c>
      <c r="CK24" s="12">
        <f>IF(CD24&gt;0,VLOOKUP(CD24,Destinations!$B$3:$D$147,3),0)</f>
        <v>0</v>
      </c>
      <c r="CL24" s="12">
        <f>IF(CE24=0,Destinations!$G$3,0)</f>
        <v>15</v>
      </c>
      <c r="CM24" s="12"/>
      <c r="CN24" s="12">
        <v>12</v>
      </c>
      <c r="CO24" s="19"/>
      <c r="CP24" s="19"/>
      <c r="CQ24" s="19"/>
      <c r="CR24" s="19"/>
      <c r="CS24" s="18">
        <f>IF(CO24&gt;=1,VLOOKUP(CO24,Destinations!$B$3:$D$147,2),0)</f>
        <v>0</v>
      </c>
      <c r="CT24" s="18">
        <f>IF(CP24&gt;1,VLOOKUP(CP24,Destinations!$B$3:$D$147,2),0)</f>
        <v>0</v>
      </c>
      <c r="CU24" s="18">
        <f>IF(CQ24&gt;1,VLOOKUP(CQ24,Destinations!$B$3:$D$147,2),0)</f>
        <v>0</v>
      </c>
      <c r="CV24" s="12">
        <f>IF(CO24&gt;0,VLOOKUP(CO24,Destinations!$B$3:$D$147,3),0)</f>
        <v>0</v>
      </c>
      <c r="CW24" s="12">
        <f>IF(CP24&gt;0,VLOOKUP(CP24,Destinations!$B$3:$D$147,3),0)</f>
        <v>0</v>
      </c>
      <c r="CX24" s="12">
        <f>IF(CQ24&gt;0,VLOOKUP(CQ24,Destinations!$B$3:$D$147,3),0)</f>
        <v>0</v>
      </c>
      <c r="CY24" s="12">
        <f>IF(CR24=0,Destinations!$G$3,0)</f>
        <v>15</v>
      </c>
      <c r="CZ24" s="12"/>
      <c r="DA24" s="12">
        <v>12</v>
      </c>
      <c r="DB24" s="19"/>
      <c r="DC24" s="19"/>
      <c r="DD24" s="19"/>
      <c r="DE24" s="19"/>
      <c r="DF24" s="18">
        <f>IF(DB24&gt;=1,VLOOKUP(DB24,Destinations!$B$3:$D$147,2),0)</f>
        <v>0</v>
      </c>
      <c r="DG24" s="18">
        <f>IF(DC24&gt;1,VLOOKUP(DC24,Destinations!$B$3:$D$147,2),0)</f>
        <v>0</v>
      </c>
      <c r="DH24" s="18">
        <f>IF(DD24&gt;1,VLOOKUP(DD24,Destinations!$B$3:$D$147,2),0)</f>
        <v>0</v>
      </c>
      <c r="DI24" s="12">
        <f>IF(DB24&gt;0,VLOOKUP(DB24,Destinations!$B$3:$D$147,3),0)</f>
        <v>0</v>
      </c>
      <c r="DJ24" s="12">
        <f>IF(DC24&gt;0,VLOOKUP(DC24,Destinations!$B$3:$D$147,3),0)</f>
        <v>0</v>
      </c>
      <c r="DK24" s="12">
        <f>IF(DD24&gt;0,VLOOKUP(DD24,Destinations!$B$3:$D$147,3),0)</f>
        <v>0</v>
      </c>
      <c r="DL24" s="12">
        <f>IF(DE24=0,Destinations!$G$3,0)</f>
        <v>15</v>
      </c>
      <c r="DM24" s="12"/>
      <c r="DN24" s="12">
        <v>12</v>
      </c>
      <c r="DO24" s="19"/>
      <c r="DP24" s="19"/>
      <c r="DQ24" s="19"/>
      <c r="DR24" s="19"/>
      <c r="DS24" s="18">
        <f>IF(DO24&gt;=1,VLOOKUP(DO24,Destinations!$B$3:$D$147,2),0)</f>
        <v>0</v>
      </c>
      <c r="DT24" s="18">
        <f>IF(DP24&gt;1,VLOOKUP(DP24,Destinations!$B$3:$D$147,2),0)</f>
        <v>0</v>
      </c>
      <c r="DU24" s="18">
        <f>IF(DQ24&gt;1,VLOOKUP(DQ24,Destinations!$B$3:$D$147,2),0)</f>
        <v>0</v>
      </c>
      <c r="DV24" s="12">
        <f>IF(DO24&gt;0,VLOOKUP(DO24,Destinations!$B$3:$D$147,3),0)</f>
        <v>0</v>
      </c>
      <c r="DW24" s="12">
        <f>IF(DP24&gt;0,VLOOKUP(DP24,Destinations!$B$3:$D$147,3),0)</f>
        <v>0</v>
      </c>
      <c r="DX24" s="12">
        <f>IF(DQ24&gt;0,VLOOKUP(DQ24,Destinations!$B$3:$D$147,3),0)</f>
        <v>0</v>
      </c>
      <c r="DY24" s="12">
        <f>IF(DR24=0,Destinations!$G$3,0)</f>
        <v>15</v>
      </c>
      <c r="DZ24" s="12"/>
      <c r="EA24" s="12">
        <v>12</v>
      </c>
      <c r="EB24" s="19">
        <v>2</v>
      </c>
      <c r="EC24" s="19"/>
      <c r="ED24" s="19"/>
      <c r="EE24" s="19"/>
      <c r="EF24" s="18" t="str">
        <f>IF(EB24&gt;=1,VLOOKUP(EB24,Destinations!$B$3:$D$147,2),0)</f>
        <v>Weekend - Home</v>
      </c>
      <c r="EG24" s="18">
        <f>IF(EC24&gt;1,VLOOKUP(EC24,Destinations!$B$3:$D$147,2),0)</f>
        <v>0</v>
      </c>
      <c r="EH24" s="18">
        <f>IF(ED24&gt;1,VLOOKUP(ED24,Destinations!$B$3:$D$147,2),0)</f>
        <v>0</v>
      </c>
      <c r="EI24" s="12">
        <f>IF(EB24&gt;0,VLOOKUP(EB24,Destinations!$B$3:$D$147,3),0)</f>
        <v>0</v>
      </c>
      <c r="EJ24" s="12">
        <f>IF(EC24&gt;0,VLOOKUP(EC24,Destinations!$B$3:$D$147,3),0)</f>
        <v>0</v>
      </c>
      <c r="EK24" s="12">
        <f>IF(ED24&gt;0,VLOOKUP(ED24,Destinations!$B$3:$D$147,3),0)</f>
        <v>0</v>
      </c>
      <c r="EL24" s="12">
        <f>IF(EE24=0,Destinations!$G$3,0)</f>
        <v>15</v>
      </c>
      <c r="EM24" s="12"/>
      <c r="EN24" s="12">
        <v>12</v>
      </c>
      <c r="EO24" s="19"/>
      <c r="EP24" s="19"/>
      <c r="EQ24" s="19"/>
      <c r="ER24" s="19"/>
      <c r="ES24" s="18">
        <f>IF(EO24&gt;=1,VLOOKUP(EO24,Destinations!$B$3:$D$147,2),0)</f>
        <v>0</v>
      </c>
      <c r="ET24" s="18">
        <f>IF(EP24&gt;1,VLOOKUP(EP24,Destinations!$B$3:$D$147,2),0)</f>
        <v>0</v>
      </c>
      <c r="EU24" s="18">
        <f>IF(EQ24&gt;1,VLOOKUP(EQ24,Destinations!$B$3:$D$147,2),0)</f>
        <v>0</v>
      </c>
      <c r="EV24" s="12">
        <f>IF(EO24&gt;0,VLOOKUP(EO24,Destinations!$B$3:$D$147,3),0)</f>
        <v>0</v>
      </c>
      <c r="EW24" s="12">
        <f>IF(EP24&gt;0,VLOOKUP(EP24,Destinations!$B$3:$D$147,3),0)</f>
        <v>0</v>
      </c>
      <c r="EX24" s="12">
        <f>IF(EQ24&gt;0,VLOOKUP(EQ24,Destinations!$B$3:$D$147,3),0)</f>
        <v>0</v>
      </c>
      <c r="EY24" s="12">
        <f>IF(ER24=0,Destinations!$G$3,0)</f>
        <v>15</v>
      </c>
      <c r="EZ24" s="12"/>
    </row>
    <row r="25" spans="1:156" ht="12.75">
      <c r="A25" s="12">
        <v>13</v>
      </c>
      <c r="B25" s="19"/>
      <c r="C25" s="19"/>
      <c r="D25" s="19"/>
      <c r="E25" s="19"/>
      <c r="F25" s="18">
        <f>IF(B25&gt;=1,VLOOKUP(B25,Destinations!$B$3:$D$147,2),0)</f>
        <v>0</v>
      </c>
      <c r="G25" s="18">
        <f>IF(C25&gt;=1,VLOOKUP(C25,Destinations!$B$3:$D$147,2),0)</f>
        <v>0</v>
      </c>
      <c r="H25" s="18">
        <f>IF(D25&gt;=1,VLOOKUP(D25,Destinations!$B$3:$D$147,2),0)</f>
        <v>0</v>
      </c>
      <c r="I25" s="12">
        <f>IF(B25&gt;0,VLOOKUP(B25,Destinations!$B$3:$D$147,3),0)</f>
        <v>0</v>
      </c>
      <c r="J25" s="12">
        <f>IF(C25&gt;0,VLOOKUP(C25,Destinations!$B$3:$D$147,3),0)</f>
        <v>0</v>
      </c>
      <c r="K25" s="12">
        <f>IF(D25&gt;0,VLOOKUP(D25,Destinations!$B$3:$D$147,3),0)</f>
        <v>0</v>
      </c>
      <c r="L25" s="12">
        <f>IF(E25=0,Destinations!$G$3,0)</f>
        <v>15</v>
      </c>
      <c r="M25" s="12"/>
      <c r="N25" s="12">
        <v>13</v>
      </c>
      <c r="O25" s="19"/>
      <c r="P25" s="19"/>
      <c r="Q25" s="19"/>
      <c r="R25" s="19"/>
      <c r="S25" s="18">
        <f>IF(O25&gt;=1,VLOOKUP(O25,Destinations!$B$3:$D$147,2),0)</f>
        <v>0</v>
      </c>
      <c r="T25" s="18">
        <f>IF(P25&gt;=1,VLOOKUP(P25,Destinations!$B$3:$D$147,2),0)</f>
        <v>0</v>
      </c>
      <c r="U25" s="18">
        <f>IF(Q25&gt;=1,VLOOKUP(Q25,Destinations!$B$3:$D$147,2),0)</f>
        <v>0</v>
      </c>
      <c r="V25" s="12">
        <f>IF(O25&gt;0,VLOOKUP(O25,Destinations!$B$3:$D$147,3),0)</f>
        <v>0</v>
      </c>
      <c r="W25" s="12">
        <f>IF(P25&gt;0,VLOOKUP(P25,Destinations!$B$3:$D$147,3),0)</f>
        <v>0</v>
      </c>
      <c r="X25" s="12">
        <f>IF(Q25&gt;0,VLOOKUP(Q25,Destinations!$B$3:$D$147,3),0)</f>
        <v>0</v>
      </c>
      <c r="Y25" s="12">
        <f>IF(R25=0,Destinations!$G$3,0)</f>
        <v>15</v>
      </c>
      <c r="Z25" s="12"/>
      <c r="AA25" s="12">
        <v>13</v>
      </c>
      <c r="AB25" s="19">
        <v>2</v>
      </c>
      <c r="AC25" s="19"/>
      <c r="AD25" s="19"/>
      <c r="AE25" s="19"/>
      <c r="AF25" s="18" t="str">
        <f>IF(AB25&gt;=1,VLOOKUP(AB25,Destinations!$B$3:$D$147,2),0)</f>
        <v>Weekend - Home</v>
      </c>
      <c r="AG25" s="18">
        <f>IF(AC25&gt;1,VLOOKUP(AC25,Destinations!$B$3:$D$147,2),0)</f>
        <v>0</v>
      </c>
      <c r="AH25" s="18">
        <f>IF(AD25&gt;1,VLOOKUP(AD25,Destinations!$B$3:$D$147,2),0)</f>
        <v>0</v>
      </c>
      <c r="AI25" s="12">
        <f>IF(AB25&gt;0,VLOOKUP(AB25,Destinations!$B$3:$D$147,3),0)</f>
        <v>0</v>
      </c>
      <c r="AJ25" s="12">
        <f>IF(AC25&gt;0,VLOOKUP(AC25,Destinations!$B$3:$D$147,3),0)</f>
        <v>0</v>
      </c>
      <c r="AK25" s="12">
        <f>IF(AD25&gt;0,VLOOKUP(AD25,Destinations!$B$3:$D$147,3),0)</f>
        <v>0</v>
      </c>
      <c r="AL25" s="12">
        <f>IF(AE25=0,Destinations!$G$3,0)</f>
        <v>15</v>
      </c>
      <c r="AM25" s="12"/>
      <c r="AN25" s="12">
        <v>13</v>
      </c>
      <c r="AO25" s="19"/>
      <c r="AP25" s="19"/>
      <c r="AQ25" s="19"/>
      <c r="AR25" s="19"/>
      <c r="AS25" s="18">
        <f>IF(AO25&gt;=1,VLOOKUP(AO25,Destinations!$B$3:$D$147,2),0)</f>
        <v>0</v>
      </c>
      <c r="AT25" s="18">
        <f>IF(AP25&gt;1,VLOOKUP(AP25,Destinations!$B$3:$D$147,2),0)</f>
        <v>0</v>
      </c>
      <c r="AU25" s="18">
        <f>IF(AQ25&gt;1,VLOOKUP(AQ25,Destinations!$B$3:$D$147,2),0)</f>
        <v>0</v>
      </c>
      <c r="AV25" s="12">
        <f>IF(AO25&gt;0,VLOOKUP(AO25,Destinations!$B$3:$D$147,3),0)</f>
        <v>0</v>
      </c>
      <c r="AW25" s="12">
        <f>IF(AP25&gt;0,VLOOKUP(AP25,Destinations!$B$3:$D$147,3),0)</f>
        <v>0</v>
      </c>
      <c r="AX25" s="12">
        <f>IF(AQ25&gt;0,VLOOKUP(AQ25,Destinations!$B$3:$D$147,3),0)</f>
        <v>0</v>
      </c>
      <c r="AY25" s="12">
        <f>IF(AR25=0,Destinations!$G$3,0)</f>
        <v>15</v>
      </c>
      <c r="AZ25" s="12"/>
      <c r="BA25" s="12">
        <v>13</v>
      </c>
      <c r="BB25" s="19"/>
      <c r="BC25" s="19"/>
      <c r="BD25" s="19"/>
      <c r="BE25" s="19"/>
      <c r="BF25" s="18">
        <f>IF(BB25&gt;=1,VLOOKUP(BB25,Destinations!$B$3:$D$147,2),0)</f>
        <v>0</v>
      </c>
      <c r="BG25" s="18">
        <f>IF(BC25&gt;1,VLOOKUP(BC25,Destinations!$B$3:$D$147,2),0)</f>
        <v>0</v>
      </c>
      <c r="BH25" s="18">
        <f>IF(BD25&gt;1,VLOOKUP(BD25,Destinations!$B$3:$D$147,2),0)</f>
        <v>0</v>
      </c>
      <c r="BI25" s="12">
        <f>IF(BB25&gt;0,VLOOKUP(BB25,Destinations!$B$3:$D$147,3),0)</f>
        <v>0</v>
      </c>
      <c r="BJ25" s="12">
        <f>IF(BC25&gt;0,VLOOKUP(BC25,Destinations!$B$3:$D$147,3),0)</f>
        <v>0</v>
      </c>
      <c r="BK25" s="12">
        <f>IF(BD25&gt;0,VLOOKUP(BD25,Destinations!$B$3:$D$147,3),0)</f>
        <v>0</v>
      </c>
      <c r="BL25" s="12">
        <f>IF(BE25=0,Destinations!$G$3,0)</f>
        <v>15</v>
      </c>
      <c r="BM25" s="12"/>
      <c r="BN25" s="12">
        <v>13</v>
      </c>
      <c r="BO25" s="19"/>
      <c r="BP25" s="19"/>
      <c r="BQ25" s="19"/>
      <c r="BR25" s="19"/>
      <c r="BS25" s="18">
        <f>IF(BO25&gt;=1,VLOOKUP(BO25,Destinations!$B$3:$D$147,2),0)</f>
        <v>0</v>
      </c>
      <c r="BT25" s="18">
        <f>IF(BP25&gt;1,VLOOKUP(BP25,Destinations!$B$3:$D$147,2),0)</f>
        <v>0</v>
      </c>
      <c r="BU25" s="18">
        <f>IF(BQ25&gt;1,VLOOKUP(BQ25,Destinations!$B$3:$D$147,2),0)</f>
        <v>0</v>
      </c>
      <c r="BV25" s="12">
        <f>IF(BO25&gt;0,VLOOKUP(BO25,Destinations!$B$3:$D$147,3),0)</f>
        <v>0</v>
      </c>
      <c r="BW25" s="12">
        <f>IF(BP25&gt;0,VLOOKUP(BP25,Destinations!$B$3:$D$147,3),0)</f>
        <v>0</v>
      </c>
      <c r="BX25" s="12">
        <f>IF(BQ25&gt;0,VLOOKUP(BQ25,Destinations!$B$3:$D$147,3),0)</f>
        <v>0</v>
      </c>
      <c r="BY25" s="12">
        <f>IF(BR25=0,Destinations!$G$3,0)</f>
        <v>15</v>
      </c>
      <c r="BZ25" s="12"/>
      <c r="CA25" s="12">
        <v>13</v>
      </c>
      <c r="CB25" s="19"/>
      <c r="CC25" s="19"/>
      <c r="CD25" s="19"/>
      <c r="CE25" s="19"/>
      <c r="CF25" s="18">
        <f>IF(CB25&gt;=1,VLOOKUP(CB25,Destinations!$B$3:$D$147,2),0)</f>
        <v>0</v>
      </c>
      <c r="CG25" s="18">
        <f>IF(CC25&gt;1,VLOOKUP(CC25,Destinations!$B$3:$D$147,2),0)</f>
        <v>0</v>
      </c>
      <c r="CH25" s="18">
        <f>IF(CD25&gt;1,VLOOKUP(CD25,Destinations!$B$3:$D$147,2),0)</f>
        <v>0</v>
      </c>
      <c r="CI25" s="12">
        <f>IF(CB25&gt;0,VLOOKUP(CB25,Destinations!$B$3:$D$147,3),0)</f>
        <v>0</v>
      </c>
      <c r="CJ25" s="12">
        <f>IF(CC25&gt;0,VLOOKUP(CC25,Destinations!$B$3:$D$147,3),0)</f>
        <v>0</v>
      </c>
      <c r="CK25" s="12">
        <f>IF(CD25&gt;0,VLOOKUP(CD25,Destinations!$B$3:$D$147,3),0)</f>
        <v>0</v>
      </c>
      <c r="CL25" s="12">
        <f>IF(CE25=0,Destinations!$G$3,0)</f>
        <v>15</v>
      </c>
      <c r="CM25" s="12"/>
      <c r="CN25" s="12">
        <v>13</v>
      </c>
      <c r="CO25" s="19">
        <v>2</v>
      </c>
      <c r="CP25" s="19"/>
      <c r="CQ25" s="19"/>
      <c r="CR25" s="19"/>
      <c r="CS25" s="18" t="str">
        <f>IF(CO25&gt;=1,VLOOKUP(CO25,Destinations!$B$3:$D$147,2),0)</f>
        <v>Weekend - Home</v>
      </c>
      <c r="CT25" s="18">
        <f>IF(CP25&gt;1,VLOOKUP(CP25,Destinations!$B$3:$D$147,2),0)</f>
        <v>0</v>
      </c>
      <c r="CU25" s="18">
        <f>IF(CQ25&gt;1,VLOOKUP(CQ25,Destinations!$B$3:$D$147,2),0)</f>
        <v>0</v>
      </c>
      <c r="CV25" s="12">
        <f>IF(CO25&gt;0,VLOOKUP(CO25,Destinations!$B$3:$D$147,3),0)</f>
        <v>0</v>
      </c>
      <c r="CW25" s="12">
        <f>IF(CP25&gt;0,VLOOKUP(CP25,Destinations!$B$3:$D$147,3),0)</f>
        <v>0</v>
      </c>
      <c r="CX25" s="12">
        <f>IF(CQ25&gt;0,VLOOKUP(CQ25,Destinations!$B$3:$D$147,3),0)</f>
        <v>0</v>
      </c>
      <c r="CY25" s="12">
        <f>IF(CR25=0,Destinations!$G$3,0)</f>
        <v>15</v>
      </c>
      <c r="CZ25" s="12"/>
      <c r="DA25" s="12">
        <v>13</v>
      </c>
      <c r="DB25" s="19"/>
      <c r="DC25" s="19"/>
      <c r="DD25" s="19"/>
      <c r="DE25" s="19"/>
      <c r="DF25" s="18">
        <f>IF(DB25&gt;=1,VLOOKUP(DB25,Destinations!$B$3:$D$147,2),0)</f>
        <v>0</v>
      </c>
      <c r="DG25" s="18">
        <f>IF(DC25&gt;1,VLOOKUP(DC25,Destinations!$B$3:$D$147,2),0)</f>
        <v>0</v>
      </c>
      <c r="DH25" s="18">
        <f>IF(DD25&gt;1,VLOOKUP(DD25,Destinations!$B$3:$D$147,2),0)</f>
        <v>0</v>
      </c>
      <c r="DI25" s="12">
        <f>IF(DB25&gt;0,VLOOKUP(DB25,Destinations!$B$3:$D$147,3),0)</f>
        <v>0</v>
      </c>
      <c r="DJ25" s="12">
        <f>IF(DC25&gt;0,VLOOKUP(DC25,Destinations!$B$3:$D$147,3),0)</f>
        <v>0</v>
      </c>
      <c r="DK25" s="12">
        <f>IF(DD25&gt;0,VLOOKUP(DD25,Destinations!$B$3:$D$147,3),0)</f>
        <v>0</v>
      </c>
      <c r="DL25" s="12">
        <f>IF(DE25=0,Destinations!$G$3,0)</f>
        <v>15</v>
      </c>
      <c r="DM25" s="12"/>
      <c r="DN25" s="12">
        <v>13</v>
      </c>
      <c r="DO25" s="19"/>
      <c r="DP25" s="19"/>
      <c r="DQ25" s="19"/>
      <c r="DR25" s="19"/>
      <c r="DS25" s="18">
        <f>IF(DO25&gt;=1,VLOOKUP(DO25,Destinations!$B$3:$D$147,2),0)</f>
        <v>0</v>
      </c>
      <c r="DT25" s="18">
        <f>IF(DP25&gt;1,VLOOKUP(DP25,Destinations!$B$3:$D$147,2),0)</f>
        <v>0</v>
      </c>
      <c r="DU25" s="18">
        <f>IF(DQ25&gt;1,VLOOKUP(DQ25,Destinations!$B$3:$D$147,2),0)</f>
        <v>0</v>
      </c>
      <c r="DV25" s="12">
        <f>IF(DO25&gt;0,VLOOKUP(DO25,Destinations!$B$3:$D$147,3),0)</f>
        <v>0</v>
      </c>
      <c r="DW25" s="12">
        <f>IF(DP25&gt;0,VLOOKUP(DP25,Destinations!$B$3:$D$147,3),0)</f>
        <v>0</v>
      </c>
      <c r="DX25" s="12">
        <f>IF(DQ25&gt;0,VLOOKUP(DQ25,Destinations!$B$3:$D$147,3),0)</f>
        <v>0</v>
      </c>
      <c r="DY25" s="12">
        <f>IF(DR25=0,Destinations!$G$3,0)</f>
        <v>15</v>
      </c>
      <c r="DZ25" s="12"/>
      <c r="EA25" s="12">
        <v>13</v>
      </c>
      <c r="EB25" s="19">
        <v>2</v>
      </c>
      <c r="EC25" s="19"/>
      <c r="ED25" s="19"/>
      <c r="EE25" s="19"/>
      <c r="EF25" s="18" t="str">
        <f>IF(EB25&gt;=1,VLOOKUP(EB25,Destinations!$B$3:$D$147,2),0)</f>
        <v>Weekend - Home</v>
      </c>
      <c r="EG25" s="18">
        <f>IF(EC25&gt;1,VLOOKUP(EC25,Destinations!$B$3:$D$147,2),0)</f>
        <v>0</v>
      </c>
      <c r="EH25" s="18">
        <f>IF(ED25&gt;1,VLOOKUP(ED25,Destinations!$B$3:$D$147,2),0)</f>
        <v>0</v>
      </c>
      <c r="EI25" s="12">
        <f>IF(EB25&gt;0,VLOOKUP(EB25,Destinations!$B$3:$D$147,3),0)</f>
        <v>0</v>
      </c>
      <c r="EJ25" s="12">
        <f>IF(EC25&gt;0,VLOOKUP(EC25,Destinations!$B$3:$D$147,3),0)</f>
        <v>0</v>
      </c>
      <c r="EK25" s="12">
        <f>IF(ED25&gt;0,VLOOKUP(ED25,Destinations!$B$3:$D$147,3),0)</f>
        <v>0</v>
      </c>
      <c r="EL25" s="12">
        <f>IF(EE25=0,Destinations!$G$3,0)</f>
        <v>15</v>
      </c>
      <c r="EM25" s="12"/>
      <c r="EN25" s="12">
        <v>13</v>
      </c>
      <c r="EO25" s="19"/>
      <c r="EP25" s="19"/>
      <c r="EQ25" s="19"/>
      <c r="ER25" s="19"/>
      <c r="ES25" s="18">
        <f>IF(EO25&gt;=1,VLOOKUP(EO25,Destinations!$B$3:$D$147,2),0)</f>
        <v>0</v>
      </c>
      <c r="ET25" s="18">
        <f>IF(EP25&gt;1,VLOOKUP(EP25,Destinations!$B$3:$D$147,2),0)</f>
        <v>0</v>
      </c>
      <c r="EU25" s="18">
        <f>IF(EQ25&gt;1,VLOOKUP(EQ25,Destinations!$B$3:$D$147,2),0)</f>
        <v>0</v>
      </c>
      <c r="EV25" s="12">
        <f>IF(EO25&gt;0,VLOOKUP(EO25,Destinations!$B$3:$D$147,3),0)</f>
        <v>0</v>
      </c>
      <c r="EW25" s="12">
        <f>IF(EP25&gt;0,VLOOKUP(EP25,Destinations!$B$3:$D$147,3),0)</f>
        <v>0</v>
      </c>
      <c r="EX25" s="12">
        <f>IF(EQ25&gt;0,VLOOKUP(EQ25,Destinations!$B$3:$D$147,3),0)</f>
        <v>0</v>
      </c>
      <c r="EY25" s="12">
        <f>IF(ER25=0,Destinations!$G$3,0)</f>
        <v>15</v>
      </c>
      <c r="EZ25" s="12"/>
    </row>
    <row r="26" spans="1:156" ht="12.75">
      <c r="A26" s="12">
        <v>14</v>
      </c>
      <c r="B26" s="19"/>
      <c r="C26" s="19"/>
      <c r="D26" s="19"/>
      <c r="E26" s="19"/>
      <c r="F26" s="18">
        <f>IF(B26&gt;=1,VLOOKUP(B26,Destinations!$B$3:$D$147,2),0)</f>
        <v>0</v>
      </c>
      <c r="G26" s="18">
        <f>IF(C26&gt;=1,VLOOKUP(C26,Destinations!$B$3:$D$147,2),0)</f>
        <v>0</v>
      </c>
      <c r="H26" s="18">
        <f>IF(D26&gt;=1,VLOOKUP(D26,Destinations!$B$3:$D$147,2),0)</f>
        <v>0</v>
      </c>
      <c r="I26" s="12">
        <f>IF(B26&gt;0,VLOOKUP(B26,Destinations!$B$3:$D$147,3),0)</f>
        <v>0</v>
      </c>
      <c r="J26" s="12">
        <f>IF(C26&gt;0,VLOOKUP(C26,Destinations!$B$3:$D$147,3),0)</f>
        <v>0</v>
      </c>
      <c r="K26" s="12">
        <f>IF(D26&gt;0,VLOOKUP(D26,Destinations!$B$3:$D$147,3),0)</f>
        <v>0</v>
      </c>
      <c r="L26" s="12">
        <f>IF(E26=0,Destinations!$G$3,0)</f>
        <v>15</v>
      </c>
      <c r="M26" s="12"/>
      <c r="N26" s="12">
        <v>14</v>
      </c>
      <c r="O26" s="19">
        <v>2</v>
      </c>
      <c r="P26" s="19"/>
      <c r="Q26" s="19"/>
      <c r="R26" s="19"/>
      <c r="S26" s="18" t="str">
        <f>IF(O26&gt;=1,VLOOKUP(O26,Destinations!$B$3:$D$147,2),0)</f>
        <v>Weekend - Home</v>
      </c>
      <c r="T26" s="18">
        <f>IF(P26&gt;=1,VLOOKUP(P26,Destinations!$B$3:$D$147,2),0)</f>
        <v>0</v>
      </c>
      <c r="U26" s="18">
        <f>IF(Q26&gt;=1,VLOOKUP(Q26,Destinations!$B$3:$D$147,2),0)</f>
        <v>0</v>
      </c>
      <c r="V26" s="12">
        <f>IF(O26&gt;0,VLOOKUP(O26,Destinations!$B$3:$D$147,3),0)</f>
        <v>0</v>
      </c>
      <c r="W26" s="12">
        <f>IF(P26&gt;0,VLOOKUP(P26,Destinations!$B$3:$D$147,3),0)</f>
        <v>0</v>
      </c>
      <c r="X26" s="12">
        <f>IF(Q26&gt;0,VLOOKUP(Q26,Destinations!$B$3:$D$147,3),0)</f>
        <v>0</v>
      </c>
      <c r="Y26" s="12">
        <f>IF(R26=0,Destinations!$G$3,0)</f>
        <v>15</v>
      </c>
      <c r="Z26" s="12"/>
      <c r="AA26" s="12">
        <v>14</v>
      </c>
      <c r="AB26" s="19"/>
      <c r="AC26" s="19"/>
      <c r="AD26" s="19"/>
      <c r="AE26" s="19"/>
      <c r="AF26" s="18">
        <f>IF(AB26&gt;=1,VLOOKUP(AB26,Destinations!$B$3:$D$147,2),0)</f>
        <v>0</v>
      </c>
      <c r="AG26" s="18">
        <f>IF(AC26&gt;1,VLOOKUP(AC26,Destinations!$B$3:$D$147,2),0)</f>
        <v>0</v>
      </c>
      <c r="AH26" s="18">
        <f>IF(AD26&gt;1,VLOOKUP(AD26,Destinations!$B$3:$D$147,2),0)</f>
        <v>0</v>
      </c>
      <c r="AI26" s="12">
        <f>IF(AB26&gt;0,VLOOKUP(AB26,Destinations!$B$3:$D$147,3),0)</f>
        <v>0</v>
      </c>
      <c r="AJ26" s="12">
        <f>IF(AC26&gt;0,VLOOKUP(AC26,Destinations!$B$3:$D$147,3),0)</f>
        <v>0</v>
      </c>
      <c r="AK26" s="12">
        <f>IF(AD26&gt;0,VLOOKUP(AD26,Destinations!$B$3:$D$147,3),0)</f>
        <v>0</v>
      </c>
      <c r="AL26" s="12">
        <f>IF(AE26=0,Destinations!$G$3,0)</f>
        <v>15</v>
      </c>
      <c r="AM26" s="12"/>
      <c r="AN26" s="12">
        <v>14</v>
      </c>
      <c r="AO26" s="19"/>
      <c r="AP26" s="19"/>
      <c r="AQ26" s="19"/>
      <c r="AR26" s="19"/>
      <c r="AS26" s="18">
        <f>IF(AO26&gt;=1,VLOOKUP(AO26,Destinations!$B$3:$D$147,2),0)</f>
        <v>0</v>
      </c>
      <c r="AT26" s="18">
        <f>IF(AP26&gt;1,VLOOKUP(AP26,Destinations!$B$3:$D$147,2),0)</f>
        <v>0</v>
      </c>
      <c r="AU26" s="18">
        <f>IF(AQ26&gt;1,VLOOKUP(AQ26,Destinations!$B$3:$D$147,2),0)</f>
        <v>0</v>
      </c>
      <c r="AV26" s="12">
        <f>IF(AO26&gt;0,VLOOKUP(AO26,Destinations!$B$3:$D$147,3),0)</f>
        <v>0</v>
      </c>
      <c r="AW26" s="12">
        <f>IF(AP26&gt;0,VLOOKUP(AP26,Destinations!$B$3:$D$147,3),0)</f>
        <v>0</v>
      </c>
      <c r="AX26" s="12">
        <f>IF(AQ26&gt;0,VLOOKUP(AQ26,Destinations!$B$3:$D$147,3),0)</f>
        <v>0</v>
      </c>
      <c r="AY26" s="12">
        <f>IF(AR26=0,Destinations!$G$3,0)</f>
        <v>15</v>
      </c>
      <c r="AZ26" s="12"/>
      <c r="BA26" s="12">
        <v>14</v>
      </c>
      <c r="BB26" s="19">
        <v>2</v>
      </c>
      <c r="BC26" s="19"/>
      <c r="BD26" s="19"/>
      <c r="BE26" s="19"/>
      <c r="BF26" s="18" t="str">
        <f>IF(BB26&gt;=1,VLOOKUP(BB26,Destinations!$B$3:$D$147,2),0)</f>
        <v>Weekend - Home</v>
      </c>
      <c r="BG26" s="18">
        <f>IF(BC26&gt;1,VLOOKUP(BC26,Destinations!$B$3:$D$147,2),0)</f>
        <v>0</v>
      </c>
      <c r="BH26" s="18">
        <f>IF(BD26&gt;1,VLOOKUP(BD26,Destinations!$B$3:$D$147,2),0)</f>
        <v>0</v>
      </c>
      <c r="BI26" s="12">
        <f>IF(BB26&gt;0,VLOOKUP(BB26,Destinations!$B$3:$D$147,3),0)</f>
        <v>0</v>
      </c>
      <c r="BJ26" s="12">
        <f>IF(BC26&gt;0,VLOOKUP(BC26,Destinations!$B$3:$D$147,3),0)</f>
        <v>0</v>
      </c>
      <c r="BK26" s="12">
        <f>IF(BD26&gt;0,VLOOKUP(BD26,Destinations!$B$3:$D$147,3),0)</f>
        <v>0</v>
      </c>
      <c r="BL26" s="12">
        <f>IF(BE26=0,Destinations!$G$3,0)</f>
        <v>15</v>
      </c>
      <c r="BM26" s="12"/>
      <c r="BN26" s="12">
        <v>14</v>
      </c>
      <c r="BO26" s="19"/>
      <c r="BP26" s="19"/>
      <c r="BQ26" s="19"/>
      <c r="BR26" s="19"/>
      <c r="BS26" s="18">
        <f>IF(BO26&gt;=1,VLOOKUP(BO26,Destinations!$B$3:$D$147,2),0)</f>
        <v>0</v>
      </c>
      <c r="BT26" s="18">
        <f>IF(BP26&gt;1,VLOOKUP(BP26,Destinations!$B$3:$D$147,2),0)</f>
        <v>0</v>
      </c>
      <c r="BU26" s="18">
        <f>IF(BQ26&gt;1,VLOOKUP(BQ26,Destinations!$B$3:$D$147,2),0)</f>
        <v>0</v>
      </c>
      <c r="BV26" s="12">
        <f>IF(BO26&gt;0,VLOOKUP(BO26,Destinations!$B$3:$D$147,3),0)</f>
        <v>0</v>
      </c>
      <c r="BW26" s="12">
        <f>IF(BP26&gt;0,VLOOKUP(BP26,Destinations!$B$3:$D$147,3),0)</f>
        <v>0</v>
      </c>
      <c r="BX26" s="12">
        <f>IF(BQ26&gt;0,VLOOKUP(BQ26,Destinations!$B$3:$D$147,3),0)</f>
        <v>0</v>
      </c>
      <c r="BY26" s="12">
        <f>IF(BR26=0,Destinations!$G$3,0)</f>
        <v>15</v>
      </c>
      <c r="BZ26" s="12"/>
      <c r="CA26" s="12">
        <v>14</v>
      </c>
      <c r="CB26" s="19"/>
      <c r="CC26" s="19"/>
      <c r="CD26" s="19"/>
      <c r="CE26" s="19"/>
      <c r="CF26" s="18">
        <f>IF(CB26&gt;=1,VLOOKUP(CB26,Destinations!$B$3:$D$147,2),0)</f>
        <v>0</v>
      </c>
      <c r="CG26" s="18">
        <f>IF(CC26&gt;1,VLOOKUP(CC26,Destinations!$B$3:$D$147,2),0)</f>
        <v>0</v>
      </c>
      <c r="CH26" s="18">
        <f>IF(CD26&gt;1,VLOOKUP(CD26,Destinations!$B$3:$D$147,2),0)</f>
        <v>0</v>
      </c>
      <c r="CI26" s="12">
        <f>IF(CB26&gt;0,VLOOKUP(CB26,Destinations!$B$3:$D$147,3),0)</f>
        <v>0</v>
      </c>
      <c r="CJ26" s="12">
        <f>IF(CC26&gt;0,VLOOKUP(CC26,Destinations!$B$3:$D$147,3),0)</f>
        <v>0</v>
      </c>
      <c r="CK26" s="12">
        <f>IF(CD26&gt;0,VLOOKUP(CD26,Destinations!$B$3:$D$147,3),0)</f>
        <v>0</v>
      </c>
      <c r="CL26" s="12">
        <f>IF(CE26=0,Destinations!$G$3,0)</f>
        <v>15</v>
      </c>
      <c r="CM26" s="12"/>
      <c r="CN26" s="12">
        <v>14</v>
      </c>
      <c r="CO26" s="19">
        <v>2</v>
      </c>
      <c r="CP26" s="19"/>
      <c r="CQ26" s="19"/>
      <c r="CR26" s="19"/>
      <c r="CS26" s="18" t="str">
        <f>IF(CO26&gt;=1,VLOOKUP(CO26,Destinations!$B$3:$D$147,2),0)</f>
        <v>Weekend - Home</v>
      </c>
      <c r="CT26" s="18">
        <f>IF(CP26&gt;1,VLOOKUP(CP26,Destinations!$B$3:$D$147,2),0)</f>
        <v>0</v>
      </c>
      <c r="CU26" s="18">
        <f>IF(CQ26&gt;1,VLOOKUP(CQ26,Destinations!$B$3:$D$147,2),0)</f>
        <v>0</v>
      </c>
      <c r="CV26" s="12">
        <f>IF(CO26&gt;0,VLOOKUP(CO26,Destinations!$B$3:$D$147,3),0)</f>
        <v>0</v>
      </c>
      <c r="CW26" s="12">
        <f>IF(CP26&gt;0,VLOOKUP(CP26,Destinations!$B$3:$D$147,3),0)</f>
        <v>0</v>
      </c>
      <c r="CX26" s="12">
        <f>IF(CQ26&gt;0,VLOOKUP(CQ26,Destinations!$B$3:$D$147,3),0)</f>
        <v>0</v>
      </c>
      <c r="CY26" s="12">
        <f>IF(CR26=0,Destinations!$G$3,0)</f>
        <v>15</v>
      </c>
      <c r="CZ26" s="12"/>
      <c r="DA26" s="12">
        <v>14</v>
      </c>
      <c r="DB26" s="19"/>
      <c r="DC26" s="19"/>
      <c r="DD26" s="19"/>
      <c r="DE26" s="19"/>
      <c r="DF26" s="18">
        <f>IF(DB26&gt;=1,VLOOKUP(DB26,Destinations!$B$3:$D$147,2),0)</f>
        <v>0</v>
      </c>
      <c r="DG26" s="18">
        <f>IF(DC26&gt;1,VLOOKUP(DC26,Destinations!$B$3:$D$147,2),0)</f>
        <v>0</v>
      </c>
      <c r="DH26" s="18">
        <f>IF(DD26&gt;1,VLOOKUP(DD26,Destinations!$B$3:$D$147,2),0)</f>
        <v>0</v>
      </c>
      <c r="DI26" s="12">
        <f>IF(DB26&gt;0,VLOOKUP(DB26,Destinations!$B$3:$D$147,3),0)</f>
        <v>0</v>
      </c>
      <c r="DJ26" s="12">
        <f>IF(DC26&gt;0,VLOOKUP(DC26,Destinations!$B$3:$D$147,3),0)</f>
        <v>0</v>
      </c>
      <c r="DK26" s="12">
        <f>IF(DD26&gt;0,VLOOKUP(DD26,Destinations!$B$3:$D$147,3),0)</f>
        <v>0</v>
      </c>
      <c r="DL26" s="12">
        <f>IF(DE26=0,Destinations!$G$3,0)</f>
        <v>15</v>
      </c>
      <c r="DM26" s="12"/>
      <c r="DN26" s="12">
        <v>14</v>
      </c>
      <c r="DO26" s="19"/>
      <c r="DP26" s="19"/>
      <c r="DQ26" s="19"/>
      <c r="DR26" s="19"/>
      <c r="DS26" s="18">
        <f>IF(DO26&gt;=1,VLOOKUP(DO26,Destinations!$B$3:$D$147,2),0)</f>
        <v>0</v>
      </c>
      <c r="DT26" s="18">
        <f>IF(DP26&gt;1,VLOOKUP(DP26,Destinations!$B$3:$D$147,2),0)</f>
        <v>0</v>
      </c>
      <c r="DU26" s="18">
        <f>IF(DQ26&gt;1,VLOOKUP(DQ26,Destinations!$B$3:$D$147,2),0)</f>
        <v>0</v>
      </c>
      <c r="DV26" s="12">
        <f>IF(DO26&gt;0,VLOOKUP(DO26,Destinations!$B$3:$D$147,3),0)</f>
        <v>0</v>
      </c>
      <c r="DW26" s="12">
        <f>IF(DP26&gt;0,VLOOKUP(DP26,Destinations!$B$3:$D$147,3),0)</f>
        <v>0</v>
      </c>
      <c r="DX26" s="12">
        <f>IF(DQ26&gt;0,VLOOKUP(DQ26,Destinations!$B$3:$D$147,3),0)</f>
        <v>0</v>
      </c>
      <c r="DY26" s="12">
        <f>IF(DR26=0,Destinations!$G$3,0)</f>
        <v>15</v>
      </c>
      <c r="DZ26" s="12"/>
      <c r="EA26" s="12">
        <v>14</v>
      </c>
      <c r="EB26" s="19"/>
      <c r="EC26" s="19"/>
      <c r="ED26" s="19"/>
      <c r="EE26" s="19"/>
      <c r="EF26" s="18">
        <f>IF(EB26&gt;=1,VLOOKUP(EB26,Destinations!$B$3:$D$147,2),0)</f>
        <v>0</v>
      </c>
      <c r="EG26" s="18">
        <f>IF(EC26&gt;1,VLOOKUP(EC26,Destinations!$B$3:$D$147,2),0)</f>
        <v>0</v>
      </c>
      <c r="EH26" s="18">
        <f>IF(ED26&gt;1,VLOOKUP(ED26,Destinations!$B$3:$D$147,2),0)</f>
        <v>0</v>
      </c>
      <c r="EI26" s="12">
        <f>IF(EB26&gt;0,VLOOKUP(EB26,Destinations!$B$3:$D$147,3),0)</f>
        <v>0</v>
      </c>
      <c r="EJ26" s="12">
        <f>IF(EC26&gt;0,VLOOKUP(EC26,Destinations!$B$3:$D$147,3),0)</f>
        <v>0</v>
      </c>
      <c r="EK26" s="12">
        <f>IF(ED26&gt;0,VLOOKUP(ED26,Destinations!$B$3:$D$147,3),0)</f>
        <v>0</v>
      </c>
      <c r="EL26" s="12">
        <f>IF(EE26=0,Destinations!$G$3,0)</f>
        <v>15</v>
      </c>
      <c r="EM26" s="12"/>
      <c r="EN26" s="12">
        <v>14</v>
      </c>
      <c r="EO26" s="19"/>
      <c r="EP26" s="19"/>
      <c r="EQ26" s="19"/>
      <c r="ER26" s="19"/>
      <c r="ES26" s="18">
        <f>IF(EO26&gt;=1,VLOOKUP(EO26,Destinations!$B$3:$D$147,2),0)</f>
        <v>0</v>
      </c>
      <c r="ET26" s="18">
        <f>IF(EP26&gt;1,VLOOKUP(EP26,Destinations!$B$3:$D$147,2),0)</f>
        <v>0</v>
      </c>
      <c r="EU26" s="18">
        <f>IF(EQ26&gt;1,VLOOKUP(EQ26,Destinations!$B$3:$D$147,2),0)</f>
        <v>0</v>
      </c>
      <c r="EV26" s="12">
        <f>IF(EO26&gt;0,VLOOKUP(EO26,Destinations!$B$3:$D$147,3),0)</f>
        <v>0</v>
      </c>
      <c r="EW26" s="12">
        <f>IF(EP26&gt;0,VLOOKUP(EP26,Destinations!$B$3:$D$147,3),0)</f>
        <v>0</v>
      </c>
      <c r="EX26" s="12">
        <f>IF(EQ26&gt;0,VLOOKUP(EQ26,Destinations!$B$3:$D$147,3),0)</f>
        <v>0</v>
      </c>
      <c r="EY26" s="12">
        <f>IF(ER26=0,Destinations!$G$3,0)</f>
        <v>15</v>
      </c>
      <c r="EZ26" s="12"/>
    </row>
    <row r="27" spans="1:156" ht="12.75">
      <c r="A27" s="12">
        <v>15</v>
      </c>
      <c r="B27" s="19"/>
      <c r="C27" s="19"/>
      <c r="D27" s="19"/>
      <c r="E27" s="19"/>
      <c r="F27" s="18">
        <f>IF(B27&gt;=1,VLOOKUP(B27,Destinations!$B$3:$D$147,2),0)</f>
        <v>0</v>
      </c>
      <c r="G27" s="18">
        <f>IF(C27&gt;=1,VLOOKUP(C27,Destinations!$B$3:$D$147,2),0)</f>
        <v>0</v>
      </c>
      <c r="H27" s="18">
        <f>IF(D27&gt;=1,VLOOKUP(D27,Destinations!$B$3:$D$147,2),0)</f>
        <v>0</v>
      </c>
      <c r="I27" s="12">
        <f>IF(B27&gt;0,VLOOKUP(B27,Destinations!$B$3:$D$147,3),0)</f>
        <v>0</v>
      </c>
      <c r="J27" s="12">
        <f>IF(C27&gt;0,VLOOKUP(C27,Destinations!$B$3:$D$147,3),0)</f>
        <v>0</v>
      </c>
      <c r="K27" s="12">
        <f>IF(D27&gt;0,VLOOKUP(D27,Destinations!$B$3:$D$147,3),0)</f>
        <v>0</v>
      </c>
      <c r="L27" s="12">
        <f>IF(E27=0,Destinations!$G$3,0)</f>
        <v>15</v>
      </c>
      <c r="M27" s="12"/>
      <c r="N27" s="12">
        <v>15</v>
      </c>
      <c r="O27" s="19">
        <v>2</v>
      </c>
      <c r="P27" s="19"/>
      <c r="Q27" s="19"/>
      <c r="R27" s="19"/>
      <c r="S27" s="18" t="str">
        <f>IF(O27&gt;=1,VLOOKUP(O27,Destinations!$B$3:$D$147,2),0)</f>
        <v>Weekend - Home</v>
      </c>
      <c r="T27" s="18">
        <f>IF(P27&gt;=1,VLOOKUP(P27,Destinations!$B$3:$D$147,2),0)</f>
        <v>0</v>
      </c>
      <c r="U27" s="18">
        <f>IF(Q27&gt;=1,VLOOKUP(Q27,Destinations!$B$3:$D$147,2),0)</f>
        <v>0</v>
      </c>
      <c r="V27" s="12">
        <f>IF(O27&gt;0,VLOOKUP(O27,Destinations!$B$3:$D$147,3),0)</f>
        <v>0</v>
      </c>
      <c r="W27" s="12">
        <f>IF(P27&gt;0,VLOOKUP(P27,Destinations!$B$3:$D$147,3),0)</f>
        <v>0</v>
      </c>
      <c r="X27" s="12">
        <f>IF(Q27&gt;0,VLOOKUP(Q27,Destinations!$B$3:$D$147,3),0)</f>
        <v>0</v>
      </c>
      <c r="Y27" s="12">
        <f>IF(R27=0,Destinations!$G$3,0)</f>
        <v>15</v>
      </c>
      <c r="Z27" s="12"/>
      <c r="AA27" s="12">
        <v>15</v>
      </c>
      <c r="AB27" s="19"/>
      <c r="AC27" s="19"/>
      <c r="AD27" s="19"/>
      <c r="AE27" s="19"/>
      <c r="AF27" s="18">
        <f>IF(AB27&gt;=1,VLOOKUP(AB27,Destinations!$B$3:$D$147,2),0)</f>
        <v>0</v>
      </c>
      <c r="AG27" s="18">
        <f>IF(AC27&gt;1,VLOOKUP(AC27,Destinations!$B$3:$D$147,2),0)</f>
        <v>0</v>
      </c>
      <c r="AH27" s="18">
        <f>IF(AD27&gt;1,VLOOKUP(AD27,Destinations!$B$3:$D$147,2),0)</f>
        <v>0</v>
      </c>
      <c r="AI27" s="12">
        <f>IF(AB27&gt;0,VLOOKUP(AB27,Destinations!$B$3:$D$147,3),0)</f>
        <v>0</v>
      </c>
      <c r="AJ27" s="12">
        <f>IF(AC27&gt;0,VLOOKUP(AC27,Destinations!$B$3:$D$147,3),0)</f>
        <v>0</v>
      </c>
      <c r="AK27" s="12">
        <f>IF(AD27&gt;0,VLOOKUP(AD27,Destinations!$B$3:$D$147,3),0)</f>
        <v>0</v>
      </c>
      <c r="AL27" s="12">
        <f>IF(AE27=0,Destinations!$G$3,0)</f>
        <v>15</v>
      </c>
      <c r="AM27" s="12"/>
      <c r="AN27" s="12">
        <v>15</v>
      </c>
      <c r="AO27" s="19">
        <v>1</v>
      </c>
      <c r="AP27" s="19"/>
      <c r="AQ27" s="19"/>
      <c r="AR27" s="19"/>
      <c r="AS27" s="18" t="str">
        <f>IF(AO27&gt;=1,VLOOKUP(AO27,Destinations!$B$3:$D$147,2),0)</f>
        <v>Public Holiday</v>
      </c>
      <c r="AT27" s="18">
        <f>IF(AP27&gt;1,VLOOKUP(AP27,Destinations!$B$3:$D$147,2),0)</f>
        <v>0</v>
      </c>
      <c r="AU27" s="18">
        <f>IF(AQ27&gt;1,VLOOKUP(AQ27,Destinations!$B$3:$D$147,2),0)</f>
        <v>0</v>
      </c>
      <c r="AV27" s="12">
        <f>IF(AO27&gt;0,VLOOKUP(AO27,Destinations!$B$3:$D$147,3),0)</f>
        <v>0</v>
      </c>
      <c r="AW27" s="12">
        <f>IF(AP27&gt;0,VLOOKUP(AP27,Destinations!$B$3:$D$147,3),0)</f>
        <v>0</v>
      </c>
      <c r="AX27" s="12">
        <f>IF(AQ27&gt;0,VLOOKUP(AQ27,Destinations!$B$3:$D$147,3),0)</f>
        <v>0</v>
      </c>
      <c r="AY27" s="12">
        <f>IF(AR27=0,Destinations!$G$3,0)</f>
        <v>15</v>
      </c>
      <c r="AZ27" s="12"/>
      <c r="BA27" s="12">
        <v>15</v>
      </c>
      <c r="BB27" s="19">
        <v>2</v>
      </c>
      <c r="BC27" s="19"/>
      <c r="BD27" s="19"/>
      <c r="BE27" s="19"/>
      <c r="BF27" s="18" t="str">
        <f>IF(BB27&gt;=1,VLOOKUP(BB27,Destinations!$B$3:$D$147,2),0)</f>
        <v>Weekend - Home</v>
      </c>
      <c r="BG27" s="18">
        <f>IF(BC27&gt;1,VLOOKUP(BC27,Destinations!$B$3:$D$147,2),0)</f>
        <v>0</v>
      </c>
      <c r="BH27" s="18">
        <f>IF(BD27&gt;1,VLOOKUP(BD27,Destinations!$B$3:$D$147,2),0)</f>
        <v>0</v>
      </c>
      <c r="BI27" s="12">
        <f>IF(BB27&gt;0,VLOOKUP(BB27,Destinations!$B$3:$D$147,3),0)</f>
        <v>0</v>
      </c>
      <c r="BJ27" s="12">
        <f>IF(BC27&gt;0,VLOOKUP(BC27,Destinations!$B$3:$D$147,3),0)</f>
        <v>0</v>
      </c>
      <c r="BK27" s="12">
        <f>IF(BD27&gt;0,VLOOKUP(BD27,Destinations!$B$3:$D$147,3),0)</f>
        <v>0</v>
      </c>
      <c r="BL27" s="12">
        <f>IF(BE27=0,Destinations!$G$3,0)</f>
        <v>15</v>
      </c>
      <c r="BM27" s="12"/>
      <c r="BN27" s="12">
        <v>15</v>
      </c>
      <c r="BO27" s="19"/>
      <c r="BP27" s="19"/>
      <c r="BQ27" s="19"/>
      <c r="BR27" s="19"/>
      <c r="BS27" s="18">
        <f>IF(BO27&gt;=1,VLOOKUP(BO27,Destinations!$B$3:$D$147,2),0)</f>
        <v>0</v>
      </c>
      <c r="BT27" s="18">
        <f>IF(BP27&gt;1,VLOOKUP(BP27,Destinations!$B$3:$D$147,2),0)</f>
        <v>0</v>
      </c>
      <c r="BU27" s="18">
        <f>IF(BQ27&gt;1,VLOOKUP(BQ27,Destinations!$B$3:$D$147,2),0)</f>
        <v>0</v>
      </c>
      <c r="BV27" s="12">
        <f>IF(BO27&gt;0,VLOOKUP(BO27,Destinations!$B$3:$D$147,3),0)</f>
        <v>0</v>
      </c>
      <c r="BW27" s="12">
        <f>IF(BP27&gt;0,VLOOKUP(BP27,Destinations!$B$3:$D$147,3),0)</f>
        <v>0</v>
      </c>
      <c r="BX27" s="12">
        <f>IF(BQ27&gt;0,VLOOKUP(BQ27,Destinations!$B$3:$D$147,3),0)</f>
        <v>0</v>
      </c>
      <c r="BY27" s="12">
        <f>IF(BR27=0,Destinations!$G$3,0)</f>
        <v>15</v>
      </c>
      <c r="BZ27" s="12"/>
      <c r="CA27" s="12">
        <v>15</v>
      </c>
      <c r="CB27" s="19">
        <v>2</v>
      </c>
      <c r="CC27" s="19"/>
      <c r="CD27" s="19"/>
      <c r="CE27" s="19"/>
      <c r="CF27" s="18" t="str">
        <f>IF(CB27&gt;=1,VLOOKUP(CB27,Destinations!$B$3:$D$147,2),0)</f>
        <v>Weekend - Home</v>
      </c>
      <c r="CG27" s="18">
        <f>IF(CC27&gt;1,VLOOKUP(CC27,Destinations!$B$3:$D$147,2),0)</f>
        <v>0</v>
      </c>
      <c r="CH27" s="18">
        <f>IF(CD27&gt;1,VLOOKUP(CD27,Destinations!$B$3:$D$147,2),0)</f>
        <v>0</v>
      </c>
      <c r="CI27" s="12">
        <f>IF(CB27&gt;0,VLOOKUP(CB27,Destinations!$B$3:$D$147,3),0)</f>
        <v>0</v>
      </c>
      <c r="CJ27" s="12">
        <f>IF(CC27&gt;0,VLOOKUP(CC27,Destinations!$B$3:$D$147,3),0)</f>
        <v>0</v>
      </c>
      <c r="CK27" s="12">
        <f>IF(CD27&gt;0,VLOOKUP(CD27,Destinations!$B$3:$D$147,3),0)</f>
        <v>0</v>
      </c>
      <c r="CL27" s="12">
        <f>IF(CE27=0,Destinations!$G$3,0)</f>
        <v>15</v>
      </c>
      <c r="CM27" s="12"/>
      <c r="CN27" s="12">
        <v>15</v>
      </c>
      <c r="CO27" s="19"/>
      <c r="CP27" s="19"/>
      <c r="CQ27" s="19"/>
      <c r="CR27" s="19"/>
      <c r="CS27" s="18">
        <f>IF(CO27&gt;=1,VLOOKUP(CO27,Destinations!$B$3:$D$147,2),0)</f>
        <v>0</v>
      </c>
      <c r="CT27" s="18">
        <f>IF(CP27&gt;1,VLOOKUP(CP27,Destinations!$B$3:$D$147,2),0)</f>
        <v>0</v>
      </c>
      <c r="CU27" s="18">
        <f>IF(CQ27&gt;1,VLOOKUP(CQ27,Destinations!$B$3:$D$147,2),0)</f>
        <v>0</v>
      </c>
      <c r="CV27" s="12">
        <f>IF(CO27&gt;0,VLOOKUP(CO27,Destinations!$B$3:$D$147,3),0)</f>
        <v>0</v>
      </c>
      <c r="CW27" s="12">
        <f>IF(CP27&gt;0,VLOOKUP(CP27,Destinations!$B$3:$D$147,3),0)</f>
        <v>0</v>
      </c>
      <c r="CX27" s="12">
        <f>IF(CQ27&gt;0,VLOOKUP(CQ27,Destinations!$B$3:$D$147,3),0)</f>
        <v>0</v>
      </c>
      <c r="CY27" s="12">
        <f>IF(CR27=0,Destinations!$G$3,0)</f>
        <v>15</v>
      </c>
      <c r="CZ27" s="12"/>
      <c r="DA27" s="12">
        <v>15</v>
      </c>
      <c r="DB27" s="19"/>
      <c r="DC27" s="19"/>
      <c r="DD27" s="19"/>
      <c r="DE27" s="19"/>
      <c r="DF27" s="18">
        <f>IF(DB27&gt;=1,VLOOKUP(DB27,Destinations!$B$3:$D$147,2),0)</f>
        <v>0</v>
      </c>
      <c r="DG27" s="18">
        <f>IF(DC27&gt;1,VLOOKUP(DC27,Destinations!$B$3:$D$147,2),0)</f>
        <v>0</v>
      </c>
      <c r="DH27" s="18">
        <f>IF(DD27&gt;1,VLOOKUP(DD27,Destinations!$B$3:$D$147,2),0)</f>
        <v>0</v>
      </c>
      <c r="DI27" s="12">
        <f>IF(DB27&gt;0,VLOOKUP(DB27,Destinations!$B$3:$D$147,3),0)</f>
        <v>0</v>
      </c>
      <c r="DJ27" s="12">
        <f>IF(DC27&gt;0,VLOOKUP(DC27,Destinations!$B$3:$D$147,3),0)</f>
        <v>0</v>
      </c>
      <c r="DK27" s="12">
        <f>IF(DD27&gt;0,VLOOKUP(DD27,Destinations!$B$3:$D$147,3),0)</f>
        <v>0</v>
      </c>
      <c r="DL27" s="12">
        <f>IF(DE27=0,Destinations!$G$3,0)</f>
        <v>15</v>
      </c>
      <c r="DM27" s="12"/>
      <c r="DN27" s="12">
        <v>15</v>
      </c>
      <c r="DO27" s="19">
        <v>2</v>
      </c>
      <c r="DP27" s="19"/>
      <c r="DQ27" s="19"/>
      <c r="DR27" s="19"/>
      <c r="DS27" s="18" t="str">
        <f>IF(DO27&gt;=1,VLOOKUP(DO27,Destinations!$B$3:$D$147,2),0)</f>
        <v>Weekend - Home</v>
      </c>
      <c r="DT27" s="18">
        <f>IF(DP27&gt;1,VLOOKUP(DP27,Destinations!$B$3:$D$147,2),0)</f>
        <v>0</v>
      </c>
      <c r="DU27" s="18">
        <f>IF(DQ27&gt;1,VLOOKUP(DQ27,Destinations!$B$3:$D$147,2),0)</f>
        <v>0</v>
      </c>
      <c r="DV27" s="12">
        <f>IF(DO27&gt;0,VLOOKUP(DO27,Destinations!$B$3:$D$147,3),0)</f>
        <v>0</v>
      </c>
      <c r="DW27" s="12">
        <f>IF(DP27&gt;0,VLOOKUP(DP27,Destinations!$B$3:$D$147,3),0)</f>
        <v>0</v>
      </c>
      <c r="DX27" s="12">
        <f>IF(DQ27&gt;0,VLOOKUP(DQ27,Destinations!$B$3:$D$147,3),0)</f>
        <v>0</v>
      </c>
      <c r="DY27" s="12">
        <f>IF(DR27=0,Destinations!$G$3,0)</f>
        <v>15</v>
      </c>
      <c r="DZ27" s="12"/>
      <c r="EA27" s="12">
        <v>15</v>
      </c>
      <c r="EB27" s="19"/>
      <c r="EC27" s="19"/>
      <c r="ED27" s="19"/>
      <c r="EE27" s="19"/>
      <c r="EF27" s="18">
        <f>IF(EB27&gt;=1,VLOOKUP(EB27,Destinations!$B$3:$D$147,2),0)</f>
        <v>0</v>
      </c>
      <c r="EG27" s="18">
        <f>IF(EC27&gt;1,VLOOKUP(EC27,Destinations!$B$3:$D$147,2),0)</f>
        <v>0</v>
      </c>
      <c r="EH27" s="18">
        <f>IF(ED27&gt;1,VLOOKUP(ED27,Destinations!$B$3:$D$147,2),0)</f>
        <v>0</v>
      </c>
      <c r="EI27" s="12">
        <f>IF(EB27&gt;0,VLOOKUP(EB27,Destinations!$B$3:$D$147,3),0)</f>
        <v>0</v>
      </c>
      <c r="EJ27" s="12">
        <f>IF(EC27&gt;0,VLOOKUP(EC27,Destinations!$B$3:$D$147,3),0)</f>
        <v>0</v>
      </c>
      <c r="EK27" s="12">
        <f>IF(ED27&gt;0,VLOOKUP(ED27,Destinations!$B$3:$D$147,3),0)</f>
        <v>0</v>
      </c>
      <c r="EL27" s="12">
        <f>IF(EE27=0,Destinations!$G$3,0)</f>
        <v>15</v>
      </c>
      <c r="EM27" s="12"/>
      <c r="EN27" s="12">
        <v>15</v>
      </c>
      <c r="EO27" s="19"/>
      <c r="EP27" s="19"/>
      <c r="EQ27" s="19"/>
      <c r="ER27" s="19"/>
      <c r="ES27" s="18">
        <f>IF(EO27&gt;=1,VLOOKUP(EO27,Destinations!$B$3:$D$147,2),0)</f>
        <v>0</v>
      </c>
      <c r="ET27" s="18">
        <f>IF(EP27&gt;1,VLOOKUP(EP27,Destinations!$B$3:$D$147,2),0)</f>
        <v>0</v>
      </c>
      <c r="EU27" s="18">
        <f>IF(EQ27&gt;1,VLOOKUP(EQ27,Destinations!$B$3:$D$147,2),0)</f>
        <v>0</v>
      </c>
      <c r="EV27" s="12">
        <f>IF(EO27&gt;0,VLOOKUP(EO27,Destinations!$B$3:$D$147,3),0)</f>
        <v>0</v>
      </c>
      <c r="EW27" s="12">
        <f>IF(EP27&gt;0,VLOOKUP(EP27,Destinations!$B$3:$D$147,3),0)</f>
        <v>0</v>
      </c>
      <c r="EX27" s="12">
        <f>IF(EQ27&gt;0,VLOOKUP(EQ27,Destinations!$B$3:$D$147,3),0)</f>
        <v>0</v>
      </c>
      <c r="EY27" s="12">
        <f>IF(ER27=0,Destinations!$G$3,0)</f>
        <v>15</v>
      </c>
      <c r="EZ27" s="12"/>
    </row>
    <row r="28" spans="1:156" ht="12.75">
      <c r="A28" s="12">
        <v>16</v>
      </c>
      <c r="B28" s="19"/>
      <c r="C28" s="19"/>
      <c r="D28" s="19"/>
      <c r="E28" s="19"/>
      <c r="F28" s="18">
        <f>IF(B28&gt;=1,VLOOKUP(B28,Destinations!$B$3:$D$147,2),0)</f>
        <v>0</v>
      </c>
      <c r="G28" s="18">
        <f>IF(C28&gt;=1,VLOOKUP(C28,Destinations!$B$3:$D$147,2),0)</f>
        <v>0</v>
      </c>
      <c r="H28" s="18">
        <f>IF(D28&gt;=1,VLOOKUP(D28,Destinations!$B$3:$D$147,2),0)</f>
        <v>0</v>
      </c>
      <c r="I28" s="12">
        <f>IF(B28&gt;0,VLOOKUP(B28,Destinations!$B$3:$D$147,3),0)</f>
        <v>0</v>
      </c>
      <c r="J28" s="12">
        <f>IF(C28&gt;0,VLOOKUP(C28,Destinations!$B$3:$D$147,3),0)</f>
        <v>0</v>
      </c>
      <c r="K28" s="12">
        <f>IF(D28&gt;0,VLOOKUP(D28,Destinations!$B$3:$D$147,3),0)</f>
        <v>0</v>
      </c>
      <c r="L28" s="12">
        <f>IF(E28=0,Destinations!$G$3,0)</f>
        <v>15</v>
      </c>
      <c r="M28" s="12"/>
      <c r="N28" s="12">
        <v>16</v>
      </c>
      <c r="O28" s="19"/>
      <c r="P28" s="19"/>
      <c r="Q28" s="19"/>
      <c r="R28" s="19"/>
      <c r="S28" s="18">
        <f>IF(O28&gt;=1,VLOOKUP(O28,Destinations!$B$3:$D$147,2),0)</f>
        <v>0</v>
      </c>
      <c r="T28" s="18">
        <f>IF(P28&gt;=1,VLOOKUP(P28,Destinations!$B$3:$D$147,2),0)</f>
        <v>0</v>
      </c>
      <c r="U28" s="18">
        <f>IF(Q28&gt;=1,VLOOKUP(Q28,Destinations!$B$3:$D$147,2),0)</f>
        <v>0</v>
      </c>
      <c r="V28" s="12">
        <f>IF(O28&gt;0,VLOOKUP(O28,Destinations!$B$3:$D$147,3),0)</f>
        <v>0</v>
      </c>
      <c r="W28" s="12">
        <f>IF(P28&gt;0,VLOOKUP(P28,Destinations!$B$3:$D$147,3),0)</f>
        <v>0</v>
      </c>
      <c r="X28" s="12">
        <f>IF(Q28&gt;0,VLOOKUP(Q28,Destinations!$B$3:$D$147,3),0)</f>
        <v>0</v>
      </c>
      <c r="Y28" s="12">
        <f>IF(R28=0,Destinations!$G$3,0)</f>
        <v>15</v>
      </c>
      <c r="Z28" s="12"/>
      <c r="AA28" s="12">
        <v>16</v>
      </c>
      <c r="AB28" s="19"/>
      <c r="AC28" s="19"/>
      <c r="AD28" s="19"/>
      <c r="AE28" s="19"/>
      <c r="AF28" s="18">
        <f>IF(AB28&gt;=1,VLOOKUP(AB28,Destinations!$B$3:$D$147,2),0)</f>
        <v>0</v>
      </c>
      <c r="AG28" s="18">
        <f>IF(AC28&gt;1,VLOOKUP(AC28,Destinations!$B$3:$D$147,2),0)</f>
        <v>0</v>
      </c>
      <c r="AH28" s="18">
        <f>IF(AD28&gt;1,VLOOKUP(AD28,Destinations!$B$3:$D$147,2),0)</f>
        <v>0</v>
      </c>
      <c r="AI28" s="12">
        <f>IF(AB28&gt;0,VLOOKUP(AB28,Destinations!$B$3:$D$147,3),0)</f>
        <v>0</v>
      </c>
      <c r="AJ28" s="12">
        <f>IF(AC28&gt;0,VLOOKUP(AC28,Destinations!$B$3:$D$147,3),0)</f>
        <v>0</v>
      </c>
      <c r="AK28" s="12">
        <f>IF(AD28&gt;0,VLOOKUP(AD28,Destinations!$B$3:$D$147,3),0)</f>
        <v>0</v>
      </c>
      <c r="AL28" s="12">
        <f>IF(AE28=0,Destinations!$G$3,0)</f>
        <v>15</v>
      </c>
      <c r="AM28" s="12"/>
      <c r="AN28" s="12">
        <v>16</v>
      </c>
      <c r="AO28" s="19">
        <v>2</v>
      </c>
      <c r="AP28" s="19"/>
      <c r="AQ28" s="19"/>
      <c r="AR28" s="19"/>
      <c r="AS28" s="18" t="str">
        <f>IF(AO28&gt;=1,VLOOKUP(AO28,Destinations!$B$3:$D$147,2),0)</f>
        <v>Weekend - Home</v>
      </c>
      <c r="AT28" s="18">
        <f>IF(AP28&gt;1,VLOOKUP(AP28,Destinations!$B$3:$D$147,2),0)</f>
        <v>0</v>
      </c>
      <c r="AU28" s="18">
        <f>IF(AQ28&gt;1,VLOOKUP(AQ28,Destinations!$B$3:$D$147,2),0)</f>
        <v>0</v>
      </c>
      <c r="AV28" s="12">
        <f>IF(AO28&gt;0,VLOOKUP(AO28,Destinations!$B$3:$D$147,3),0)</f>
        <v>0</v>
      </c>
      <c r="AW28" s="12">
        <f>IF(AP28&gt;0,VLOOKUP(AP28,Destinations!$B$3:$D$147,3),0)</f>
        <v>0</v>
      </c>
      <c r="AX28" s="12">
        <f>IF(AQ28&gt;0,VLOOKUP(AQ28,Destinations!$B$3:$D$147,3),0)</f>
        <v>0</v>
      </c>
      <c r="AY28" s="12">
        <f>IF(AR28=0,Destinations!$G$3,0)</f>
        <v>15</v>
      </c>
      <c r="AZ28" s="12"/>
      <c r="BA28" s="12">
        <v>16</v>
      </c>
      <c r="BB28" s="19"/>
      <c r="BC28" s="19"/>
      <c r="BD28" s="19"/>
      <c r="BE28" s="19"/>
      <c r="BF28" s="18">
        <f>IF(BB28&gt;=1,VLOOKUP(BB28,Destinations!$B$3:$D$147,2),0)</f>
        <v>0</v>
      </c>
      <c r="BG28" s="18">
        <f>IF(BC28&gt;1,VLOOKUP(BC28,Destinations!$B$3:$D$147,2),0)</f>
        <v>0</v>
      </c>
      <c r="BH28" s="18">
        <f>IF(BD28&gt;1,VLOOKUP(BD28,Destinations!$B$3:$D$147,2),0)</f>
        <v>0</v>
      </c>
      <c r="BI28" s="12">
        <f>IF(BB28&gt;0,VLOOKUP(BB28,Destinations!$B$3:$D$147,3),0)</f>
        <v>0</v>
      </c>
      <c r="BJ28" s="12">
        <f>IF(BC28&gt;0,VLOOKUP(BC28,Destinations!$B$3:$D$147,3),0)</f>
        <v>0</v>
      </c>
      <c r="BK28" s="12">
        <f>IF(BD28&gt;0,VLOOKUP(BD28,Destinations!$B$3:$D$147,3),0)</f>
        <v>0</v>
      </c>
      <c r="BL28" s="12">
        <f>IF(BE28=0,Destinations!$G$3,0)</f>
        <v>15</v>
      </c>
      <c r="BM28" s="12"/>
      <c r="BN28" s="12">
        <v>16</v>
      </c>
      <c r="BO28" s="19"/>
      <c r="BP28" s="19"/>
      <c r="BQ28" s="19"/>
      <c r="BR28" s="19"/>
      <c r="BS28" s="18">
        <f>IF(BO28&gt;=1,VLOOKUP(BO28,Destinations!$B$3:$D$147,2),0)</f>
        <v>0</v>
      </c>
      <c r="BT28" s="18">
        <f>IF(BP28&gt;1,VLOOKUP(BP28,Destinations!$B$3:$D$147,2),0)</f>
        <v>0</v>
      </c>
      <c r="BU28" s="18">
        <f>IF(BQ28&gt;1,VLOOKUP(BQ28,Destinations!$B$3:$D$147,2),0)</f>
        <v>0</v>
      </c>
      <c r="BV28" s="12">
        <f>IF(BO28&gt;0,VLOOKUP(BO28,Destinations!$B$3:$D$147,3),0)</f>
        <v>0</v>
      </c>
      <c r="BW28" s="12">
        <f>IF(BP28&gt;0,VLOOKUP(BP28,Destinations!$B$3:$D$147,3),0)</f>
        <v>0</v>
      </c>
      <c r="BX28" s="12">
        <f>IF(BQ28&gt;0,VLOOKUP(BQ28,Destinations!$B$3:$D$147,3),0)</f>
        <v>0</v>
      </c>
      <c r="BY28" s="12">
        <f>IF(BR28=0,Destinations!$G$3,0)</f>
        <v>15</v>
      </c>
      <c r="BZ28" s="12"/>
      <c r="CA28" s="12">
        <v>16</v>
      </c>
      <c r="CB28" s="19">
        <v>2</v>
      </c>
      <c r="CC28" s="19"/>
      <c r="CD28" s="19"/>
      <c r="CE28" s="19"/>
      <c r="CF28" s="18" t="str">
        <f>IF(CB28&gt;=1,VLOOKUP(CB28,Destinations!$B$3:$D$147,2),0)</f>
        <v>Weekend - Home</v>
      </c>
      <c r="CG28" s="18">
        <f>IF(CC28&gt;1,VLOOKUP(CC28,Destinations!$B$3:$D$147,2),0)</f>
        <v>0</v>
      </c>
      <c r="CH28" s="18">
        <f>IF(CD28&gt;1,VLOOKUP(CD28,Destinations!$B$3:$D$147,2),0)</f>
        <v>0</v>
      </c>
      <c r="CI28" s="12">
        <f>IF(CB28&gt;0,VLOOKUP(CB28,Destinations!$B$3:$D$147,3),0)</f>
        <v>0</v>
      </c>
      <c r="CJ28" s="12">
        <f>IF(CC28&gt;0,VLOOKUP(CC28,Destinations!$B$3:$D$147,3),0)</f>
        <v>0</v>
      </c>
      <c r="CK28" s="12">
        <f>IF(CD28&gt;0,VLOOKUP(CD28,Destinations!$B$3:$D$147,3),0)</f>
        <v>0</v>
      </c>
      <c r="CL28" s="12">
        <f>IF(CE28=0,Destinations!$G$3,0)</f>
        <v>15</v>
      </c>
      <c r="CM28" s="12"/>
      <c r="CN28" s="12">
        <v>16</v>
      </c>
      <c r="CO28" s="19"/>
      <c r="CP28" s="19"/>
      <c r="CQ28" s="19"/>
      <c r="CR28" s="19"/>
      <c r="CS28" s="18">
        <f>IF(CO28&gt;=1,VLOOKUP(CO28,Destinations!$B$3:$D$147,2),0)</f>
        <v>0</v>
      </c>
      <c r="CT28" s="18">
        <f>IF(CP28&gt;1,VLOOKUP(CP28,Destinations!$B$3:$D$147,2),0)</f>
        <v>0</v>
      </c>
      <c r="CU28" s="18">
        <f>IF(CQ28&gt;1,VLOOKUP(CQ28,Destinations!$B$3:$D$147,2),0)</f>
        <v>0</v>
      </c>
      <c r="CV28" s="12">
        <f>IF(CO28&gt;0,VLOOKUP(CO28,Destinations!$B$3:$D$147,3),0)</f>
        <v>0</v>
      </c>
      <c r="CW28" s="12">
        <f>IF(CP28&gt;0,VLOOKUP(CP28,Destinations!$B$3:$D$147,3),0)</f>
        <v>0</v>
      </c>
      <c r="CX28" s="12">
        <f>IF(CQ28&gt;0,VLOOKUP(CQ28,Destinations!$B$3:$D$147,3),0)</f>
        <v>0</v>
      </c>
      <c r="CY28" s="12">
        <f>IF(CR28=0,Destinations!$G$3,0)</f>
        <v>15</v>
      </c>
      <c r="CZ28" s="12"/>
      <c r="DA28" s="12">
        <v>16</v>
      </c>
      <c r="DB28" s="19"/>
      <c r="DC28" s="19"/>
      <c r="DD28" s="19"/>
      <c r="DE28" s="19"/>
      <c r="DF28" s="18">
        <f>IF(DB28&gt;=1,VLOOKUP(DB28,Destinations!$B$3:$D$147,2),0)</f>
        <v>0</v>
      </c>
      <c r="DG28" s="18">
        <f>IF(DC28&gt;1,VLOOKUP(DC28,Destinations!$B$3:$D$147,2),0)</f>
        <v>0</v>
      </c>
      <c r="DH28" s="18">
        <f>IF(DD28&gt;1,VLOOKUP(DD28,Destinations!$B$3:$D$147,2),0)</f>
        <v>0</v>
      </c>
      <c r="DI28" s="12">
        <f>IF(DB28&gt;0,VLOOKUP(DB28,Destinations!$B$3:$D$147,3),0)</f>
        <v>0</v>
      </c>
      <c r="DJ28" s="12">
        <f>IF(DC28&gt;0,VLOOKUP(DC28,Destinations!$B$3:$D$147,3),0)</f>
        <v>0</v>
      </c>
      <c r="DK28" s="12">
        <f>IF(DD28&gt;0,VLOOKUP(DD28,Destinations!$B$3:$D$147,3),0)</f>
        <v>0</v>
      </c>
      <c r="DL28" s="12">
        <f>IF(DE28=0,Destinations!$G$3,0)</f>
        <v>15</v>
      </c>
      <c r="DM28" s="12"/>
      <c r="DN28" s="12">
        <v>16</v>
      </c>
      <c r="DO28" s="19">
        <v>2</v>
      </c>
      <c r="DP28" s="19"/>
      <c r="DQ28" s="19"/>
      <c r="DR28" s="19"/>
      <c r="DS28" s="18" t="str">
        <f>IF(DO28&gt;=1,VLOOKUP(DO28,Destinations!$B$3:$D$147,2),0)</f>
        <v>Weekend - Home</v>
      </c>
      <c r="DT28" s="18">
        <f>IF(DP28&gt;1,VLOOKUP(DP28,Destinations!$B$3:$D$147,2),0)</f>
        <v>0</v>
      </c>
      <c r="DU28" s="18">
        <f>IF(DQ28&gt;1,VLOOKUP(DQ28,Destinations!$B$3:$D$147,2),0)</f>
        <v>0</v>
      </c>
      <c r="DV28" s="12">
        <f>IF(DO28&gt;0,VLOOKUP(DO28,Destinations!$B$3:$D$147,3),0)</f>
        <v>0</v>
      </c>
      <c r="DW28" s="12">
        <f>IF(DP28&gt;0,VLOOKUP(DP28,Destinations!$B$3:$D$147,3),0)</f>
        <v>0</v>
      </c>
      <c r="DX28" s="12">
        <f>IF(DQ28&gt;0,VLOOKUP(DQ28,Destinations!$B$3:$D$147,3),0)</f>
        <v>0</v>
      </c>
      <c r="DY28" s="12">
        <f>IF(DR28=0,Destinations!$G$3,0)</f>
        <v>15</v>
      </c>
      <c r="DZ28" s="12"/>
      <c r="EA28" s="12">
        <v>16</v>
      </c>
      <c r="EB28" s="19"/>
      <c r="EC28" s="19"/>
      <c r="ED28" s="19"/>
      <c r="EE28" s="19"/>
      <c r="EF28" s="18">
        <f>IF(EB28&gt;=1,VLOOKUP(EB28,Destinations!$B$3:$D$147,2),0)</f>
        <v>0</v>
      </c>
      <c r="EG28" s="18">
        <f>IF(EC28&gt;1,VLOOKUP(EC28,Destinations!$B$3:$D$147,2),0)</f>
        <v>0</v>
      </c>
      <c r="EH28" s="18">
        <f>IF(ED28&gt;1,VLOOKUP(ED28,Destinations!$B$3:$D$147,2),0)</f>
        <v>0</v>
      </c>
      <c r="EI28" s="12">
        <f>IF(EB28&gt;0,VLOOKUP(EB28,Destinations!$B$3:$D$147,3),0)</f>
        <v>0</v>
      </c>
      <c r="EJ28" s="12">
        <f>IF(EC28&gt;0,VLOOKUP(EC28,Destinations!$B$3:$D$147,3),0)</f>
        <v>0</v>
      </c>
      <c r="EK28" s="12">
        <f>IF(ED28&gt;0,VLOOKUP(ED28,Destinations!$B$3:$D$147,3),0)</f>
        <v>0</v>
      </c>
      <c r="EL28" s="12">
        <f>IF(EE28=0,Destinations!$G$3,0)</f>
        <v>15</v>
      </c>
      <c r="EM28" s="12"/>
      <c r="EN28" s="12">
        <v>16</v>
      </c>
      <c r="EO28" s="19">
        <v>2</v>
      </c>
      <c r="EP28" s="19"/>
      <c r="EQ28" s="19"/>
      <c r="ER28" s="19"/>
      <c r="ES28" s="18" t="str">
        <f>IF(EO28&gt;=1,VLOOKUP(EO28,Destinations!$B$3:$D$147,2),0)</f>
        <v>Weekend - Home</v>
      </c>
      <c r="ET28" s="18">
        <f>IF(EP28&gt;1,VLOOKUP(EP28,Destinations!$B$3:$D$147,2),0)</f>
        <v>0</v>
      </c>
      <c r="EU28" s="18">
        <f>IF(EQ28&gt;1,VLOOKUP(EQ28,Destinations!$B$3:$D$147,2),0)</f>
        <v>0</v>
      </c>
      <c r="EV28" s="12">
        <f>IF(EO28&gt;0,VLOOKUP(EO28,Destinations!$B$3:$D$147,3),0)</f>
        <v>0</v>
      </c>
      <c r="EW28" s="12">
        <f>IF(EP28&gt;0,VLOOKUP(EP28,Destinations!$B$3:$D$147,3),0)</f>
        <v>0</v>
      </c>
      <c r="EX28" s="12">
        <f>IF(EQ28&gt;0,VLOOKUP(EQ28,Destinations!$B$3:$D$147,3),0)</f>
        <v>0</v>
      </c>
      <c r="EY28" s="12">
        <f>IF(ER28=0,Destinations!$G$3,0)</f>
        <v>15</v>
      </c>
      <c r="EZ28" s="12"/>
    </row>
    <row r="29" spans="1:156" ht="12.75">
      <c r="A29" s="12">
        <v>17</v>
      </c>
      <c r="B29" s="19">
        <v>2</v>
      </c>
      <c r="C29" s="19"/>
      <c r="D29" s="19"/>
      <c r="E29" s="19"/>
      <c r="F29" s="18" t="str">
        <f>IF(B29&gt;=1,VLOOKUP(B29,Destinations!$B$3:$D$147,2),0)</f>
        <v>Weekend - Home</v>
      </c>
      <c r="G29" s="18">
        <f>IF(C29&gt;=1,VLOOKUP(C29,Destinations!$B$3:$D$147,2),0)</f>
        <v>0</v>
      </c>
      <c r="H29" s="18">
        <f>IF(D29&gt;=1,VLOOKUP(D29,Destinations!$B$3:$D$147,2),0)</f>
        <v>0</v>
      </c>
      <c r="I29" s="12">
        <f>IF(B29&gt;0,VLOOKUP(B29,Destinations!$B$3:$D$147,3),0)</f>
        <v>0</v>
      </c>
      <c r="J29" s="12">
        <f>IF(C29&gt;0,VLOOKUP(C29,Destinations!$B$3:$D$147,3),0)</f>
        <v>0</v>
      </c>
      <c r="K29" s="12">
        <f>IF(D29&gt;0,VLOOKUP(D29,Destinations!$B$3:$D$147,3),0)</f>
        <v>0</v>
      </c>
      <c r="L29" s="12">
        <f>IF(E29=0,Destinations!$G$3,0)</f>
        <v>15</v>
      </c>
      <c r="M29" s="12"/>
      <c r="N29" s="12">
        <v>17</v>
      </c>
      <c r="O29" s="19"/>
      <c r="P29" s="19"/>
      <c r="Q29" s="19"/>
      <c r="R29" s="19"/>
      <c r="S29" s="18">
        <f>IF(O29&gt;=1,VLOOKUP(O29,Destinations!$B$3:$D$147,2),0)</f>
        <v>0</v>
      </c>
      <c r="T29" s="18">
        <f>IF(P29&gt;=1,VLOOKUP(P29,Destinations!$B$3:$D$147,2),0)</f>
        <v>0</v>
      </c>
      <c r="U29" s="18">
        <f>IF(Q29&gt;=1,VLOOKUP(Q29,Destinations!$B$3:$D$147,2),0)</f>
        <v>0</v>
      </c>
      <c r="V29" s="12">
        <f>IF(O29&gt;0,VLOOKUP(O29,Destinations!$B$3:$D$147,3),0)</f>
        <v>0</v>
      </c>
      <c r="W29" s="12">
        <f>IF(P29&gt;0,VLOOKUP(P29,Destinations!$B$3:$D$147,3),0)</f>
        <v>0</v>
      </c>
      <c r="X29" s="12">
        <f>IF(Q29&gt;0,VLOOKUP(Q29,Destinations!$B$3:$D$147,3),0)</f>
        <v>0</v>
      </c>
      <c r="Y29" s="12">
        <f>IF(R29=0,Destinations!$G$3,0)</f>
        <v>15</v>
      </c>
      <c r="Z29" s="12"/>
      <c r="AA29" s="12">
        <v>17</v>
      </c>
      <c r="AB29" s="19"/>
      <c r="AC29" s="19"/>
      <c r="AD29" s="19"/>
      <c r="AE29" s="19"/>
      <c r="AF29" s="18">
        <f>IF(AB29&gt;=1,VLOOKUP(AB29,Destinations!$B$3:$D$147,2),0)</f>
        <v>0</v>
      </c>
      <c r="AG29" s="18">
        <f>IF(AC29&gt;1,VLOOKUP(AC29,Destinations!$B$3:$D$147,2),0)</f>
        <v>0</v>
      </c>
      <c r="AH29" s="18">
        <f>IF(AD29&gt;1,VLOOKUP(AD29,Destinations!$B$3:$D$147,2),0)</f>
        <v>0</v>
      </c>
      <c r="AI29" s="12">
        <f>IF(AB29&gt;0,VLOOKUP(AB29,Destinations!$B$3:$D$147,3),0)</f>
        <v>0</v>
      </c>
      <c r="AJ29" s="12">
        <f>IF(AC29&gt;0,VLOOKUP(AC29,Destinations!$B$3:$D$147,3),0)</f>
        <v>0</v>
      </c>
      <c r="AK29" s="12">
        <f>IF(AD29&gt;0,VLOOKUP(AD29,Destinations!$B$3:$D$147,3),0)</f>
        <v>0</v>
      </c>
      <c r="AL29" s="12">
        <f>IF(AE29=0,Destinations!$G$3,0)</f>
        <v>15</v>
      </c>
      <c r="AM29" s="12"/>
      <c r="AN29" s="12">
        <v>17</v>
      </c>
      <c r="AO29" s="19">
        <v>2</v>
      </c>
      <c r="AP29" s="19"/>
      <c r="AQ29" s="19"/>
      <c r="AR29" s="19"/>
      <c r="AS29" s="18" t="str">
        <f>IF(AO29&gt;=1,VLOOKUP(AO29,Destinations!$B$3:$D$147,2),0)</f>
        <v>Weekend - Home</v>
      </c>
      <c r="AT29" s="18">
        <f>IF(AP29&gt;1,VLOOKUP(AP29,Destinations!$B$3:$D$147,2),0)</f>
        <v>0</v>
      </c>
      <c r="AU29" s="18">
        <f>IF(AQ29&gt;1,VLOOKUP(AQ29,Destinations!$B$3:$D$147,2),0)</f>
        <v>0</v>
      </c>
      <c r="AV29" s="12">
        <f>IF(AO29&gt;0,VLOOKUP(AO29,Destinations!$B$3:$D$147,3),0)</f>
        <v>0</v>
      </c>
      <c r="AW29" s="12">
        <f>IF(AP29&gt;0,VLOOKUP(AP29,Destinations!$B$3:$D$147,3),0)</f>
        <v>0</v>
      </c>
      <c r="AX29" s="12">
        <f>IF(AQ29&gt;0,VLOOKUP(AQ29,Destinations!$B$3:$D$147,3),0)</f>
        <v>0</v>
      </c>
      <c r="AY29" s="12">
        <f>IF(AR29=0,Destinations!$G$3,0)</f>
        <v>15</v>
      </c>
      <c r="AZ29" s="12"/>
      <c r="BA29" s="12">
        <v>17</v>
      </c>
      <c r="BB29" s="19"/>
      <c r="BC29" s="19"/>
      <c r="BD29" s="19"/>
      <c r="BE29" s="19"/>
      <c r="BF29" s="18">
        <f>IF(BB29&gt;=1,VLOOKUP(BB29,Destinations!$B$3:$D$147,2),0)</f>
        <v>0</v>
      </c>
      <c r="BG29" s="18">
        <f>IF(BC29&gt;1,VLOOKUP(BC29,Destinations!$B$3:$D$147,2),0)</f>
        <v>0</v>
      </c>
      <c r="BH29" s="18">
        <f>IF(BD29&gt;1,VLOOKUP(BD29,Destinations!$B$3:$D$147,2),0)</f>
        <v>0</v>
      </c>
      <c r="BI29" s="12">
        <f>IF(BB29&gt;0,VLOOKUP(BB29,Destinations!$B$3:$D$147,3),0)</f>
        <v>0</v>
      </c>
      <c r="BJ29" s="12">
        <f>IF(BC29&gt;0,VLOOKUP(BC29,Destinations!$B$3:$D$147,3),0)</f>
        <v>0</v>
      </c>
      <c r="BK29" s="12">
        <f>IF(BD29&gt;0,VLOOKUP(BD29,Destinations!$B$3:$D$147,3),0)</f>
        <v>0</v>
      </c>
      <c r="BL29" s="12">
        <f>IF(BE29=0,Destinations!$G$3,0)</f>
        <v>15</v>
      </c>
      <c r="BM29" s="12"/>
      <c r="BN29" s="12">
        <v>17</v>
      </c>
      <c r="BO29" s="19"/>
      <c r="BP29" s="19"/>
      <c r="BQ29" s="19"/>
      <c r="BR29" s="19"/>
      <c r="BS29" s="18">
        <f>IF(BO29&gt;=1,VLOOKUP(BO29,Destinations!$B$3:$D$147,2),0)</f>
        <v>0</v>
      </c>
      <c r="BT29" s="18">
        <f>IF(BP29&gt;1,VLOOKUP(BP29,Destinations!$B$3:$D$147,2),0)</f>
        <v>0</v>
      </c>
      <c r="BU29" s="18">
        <f>IF(BQ29&gt;1,VLOOKUP(BQ29,Destinations!$B$3:$D$147,2),0)</f>
        <v>0</v>
      </c>
      <c r="BV29" s="12">
        <f>IF(BO29&gt;0,VLOOKUP(BO29,Destinations!$B$3:$D$147,3),0)</f>
        <v>0</v>
      </c>
      <c r="BW29" s="12">
        <f>IF(BP29&gt;0,VLOOKUP(BP29,Destinations!$B$3:$D$147,3),0)</f>
        <v>0</v>
      </c>
      <c r="BX29" s="12">
        <f>IF(BQ29&gt;0,VLOOKUP(BQ29,Destinations!$B$3:$D$147,3),0)</f>
        <v>0</v>
      </c>
      <c r="BY29" s="12">
        <f>IF(BR29=0,Destinations!$G$3,0)</f>
        <v>15</v>
      </c>
      <c r="BZ29" s="12"/>
      <c r="CA29" s="12">
        <v>17</v>
      </c>
      <c r="CB29" s="19"/>
      <c r="CC29" s="19"/>
      <c r="CD29" s="19"/>
      <c r="CE29" s="19"/>
      <c r="CF29" s="18">
        <f>IF(CB29&gt;=1,VLOOKUP(CB29,Destinations!$B$3:$D$147,2),0)</f>
        <v>0</v>
      </c>
      <c r="CG29" s="18">
        <f>IF(CC29&gt;1,VLOOKUP(CC29,Destinations!$B$3:$D$147,2),0)</f>
        <v>0</v>
      </c>
      <c r="CH29" s="18">
        <f>IF(CD29&gt;1,VLOOKUP(CD29,Destinations!$B$3:$D$147,2),0)</f>
        <v>0</v>
      </c>
      <c r="CI29" s="12">
        <f>IF(CB29&gt;0,VLOOKUP(CB29,Destinations!$B$3:$D$147,3),0)</f>
        <v>0</v>
      </c>
      <c r="CJ29" s="12">
        <f>IF(CC29&gt;0,VLOOKUP(CC29,Destinations!$B$3:$D$147,3),0)</f>
        <v>0</v>
      </c>
      <c r="CK29" s="12">
        <f>IF(CD29&gt;0,VLOOKUP(CD29,Destinations!$B$3:$D$147,3),0)</f>
        <v>0</v>
      </c>
      <c r="CL29" s="12">
        <f>IF(CE29=0,Destinations!$G$3,0)</f>
        <v>15</v>
      </c>
      <c r="CM29" s="12"/>
      <c r="CN29" s="12">
        <v>17</v>
      </c>
      <c r="CO29" s="19"/>
      <c r="CP29" s="19"/>
      <c r="CQ29" s="19"/>
      <c r="CR29" s="19"/>
      <c r="CS29" s="18">
        <f>IF(CO29&gt;=1,VLOOKUP(CO29,Destinations!$B$3:$D$147,2),0)</f>
        <v>0</v>
      </c>
      <c r="CT29" s="18">
        <f>IF(CP29&gt;1,VLOOKUP(CP29,Destinations!$B$3:$D$147,2),0)</f>
        <v>0</v>
      </c>
      <c r="CU29" s="18">
        <f>IF(CQ29&gt;1,VLOOKUP(CQ29,Destinations!$B$3:$D$147,2),0)</f>
        <v>0</v>
      </c>
      <c r="CV29" s="12">
        <f>IF(CO29&gt;0,VLOOKUP(CO29,Destinations!$B$3:$D$147,3),0)</f>
        <v>0</v>
      </c>
      <c r="CW29" s="12">
        <f>IF(CP29&gt;0,VLOOKUP(CP29,Destinations!$B$3:$D$147,3),0)</f>
        <v>0</v>
      </c>
      <c r="CX29" s="12">
        <f>IF(CQ29&gt;0,VLOOKUP(CQ29,Destinations!$B$3:$D$147,3),0)</f>
        <v>0</v>
      </c>
      <c r="CY29" s="12">
        <f>IF(CR29=0,Destinations!$G$3,0)</f>
        <v>15</v>
      </c>
      <c r="CZ29" s="12"/>
      <c r="DA29" s="12">
        <v>17</v>
      </c>
      <c r="DB29" s="19">
        <v>2</v>
      </c>
      <c r="DC29" s="19"/>
      <c r="DD29" s="19"/>
      <c r="DE29" s="19"/>
      <c r="DF29" s="18" t="str">
        <f>IF(DB29&gt;=1,VLOOKUP(DB29,Destinations!$B$3:$D$147,2),0)</f>
        <v>Weekend - Home</v>
      </c>
      <c r="DG29" s="18">
        <f>IF(DC29&gt;1,VLOOKUP(DC29,Destinations!$B$3:$D$147,2),0)</f>
        <v>0</v>
      </c>
      <c r="DH29" s="18">
        <f>IF(DD29&gt;1,VLOOKUP(DD29,Destinations!$B$3:$D$147,2),0)</f>
        <v>0</v>
      </c>
      <c r="DI29" s="12">
        <f>IF(DB29&gt;0,VLOOKUP(DB29,Destinations!$B$3:$D$147,3),0)</f>
        <v>0</v>
      </c>
      <c r="DJ29" s="12">
        <f>IF(DC29&gt;0,VLOOKUP(DC29,Destinations!$B$3:$D$147,3),0)</f>
        <v>0</v>
      </c>
      <c r="DK29" s="12">
        <f>IF(DD29&gt;0,VLOOKUP(DD29,Destinations!$B$3:$D$147,3),0)</f>
        <v>0</v>
      </c>
      <c r="DL29" s="12">
        <f>IF(DE29=0,Destinations!$G$3,0)</f>
        <v>15</v>
      </c>
      <c r="DM29" s="12"/>
      <c r="DN29" s="12">
        <v>17</v>
      </c>
      <c r="DO29" s="19">
        <v>1</v>
      </c>
      <c r="DP29" s="19"/>
      <c r="DQ29" s="19"/>
      <c r="DR29" s="19"/>
      <c r="DS29" s="18" t="str">
        <f>IF(DO29&gt;=1,VLOOKUP(DO29,Destinations!$B$3:$D$147,2),0)</f>
        <v>Public Holiday</v>
      </c>
      <c r="DT29" s="18">
        <f>IF(DP29&gt;1,VLOOKUP(DP29,Destinations!$B$3:$D$147,2),0)</f>
        <v>0</v>
      </c>
      <c r="DU29" s="18">
        <f>IF(DQ29&gt;1,VLOOKUP(DQ29,Destinations!$B$3:$D$147,2),0)</f>
        <v>0</v>
      </c>
      <c r="DV29" s="12">
        <f>IF(DO29&gt;0,VLOOKUP(DO29,Destinations!$B$3:$D$147,3),0)</f>
        <v>0</v>
      </c>
      <c r="DW29" s="12">
        <f>IF(DP29&gt;0,VLOOKUP(DP29,Destinations!$B$3:$D$147,3),0)</f>
        <v>0</v>
      </c>
      <c r="DX29" s="12">
        <f>IF(DQ29&gt;0,VLOOKUP(DQ29,Destinations!$B$3:$D$147,3),0)</f>
        <v>0</v>
      </c>
      <c r="DY29" s="12">
        <f>IF(DR29=0,Destinations!$G$3,0)</f>
        <v>15</v>
      </c>
      <c r="DZ29" s="12"/>
      <c r="EA29" s="12">
        <v>17</v>
      </c>
      <c r="EB29" s="19"/>
      <c r="EC29" s="19"/>
      <c r="ED29" s="19"/>
      <c r="EE29" s="19"/>
      <c r="EF29" s="18">
        <f>IF(EB29&gt;=1,VLOOKUP(EB29,Destinations!$B$3:$D$147,2),0)</f>
        <v>0</v>
      </c>
      <c r="EG29" s="18">
        <f>IF(EC29&gt;1,VLOOKUP(EC29,Destinations!$B$3:$D$147,2),0)</f>
        <v>0</v>
      </c>
      <c r="EH29" s="18">
        <f>IF(ED29&gt;1,VLOOKUP(ED29,Destinations!$B$3:$D$147,2),0)</f>
        <v>0</v>
      </c>
      <c r="EI29" s="12">
        <f>IF(EB29&gt;0,VLOOKUP(EB29,Destinations!$B$3:$D$147,3),0)</f>
        <v>0</v>
      </c>
      <c r="EJ29" s="12">
        <f>IF(EC29&gt;0,VLOOKUP(EC29,Destinations!$B$3:$D$147,3),0)</f>
        <v>0</v>
      </c>
      <c r="EK29" s="12">
        <f>IF(ED29&gt;0,VLOOKUP(ED29,Destinations!$B$3:$D$147,3),0)</f>
        <v>0</v>
      </c>
      <c r="EL29" s="12">
        <f>IF(EE29=0,Destinations!$G$3,0)</f>
        <v>15</v>
      </c>
      <c r="EM29" s="12"/>
      <c r="EN29" s="12">
        <v>17</v>
      </c>
      <c r="EO29" s="19">
        <v>2</v>
      </c>
      <c r="EP29" s="19"/>
      <c r="EQ29" s="19"/>
      <c r="ER29" s="19"/>
      <c r="ES29" s="18" t="str">
        <f>IF(EO29&gt;=1,VLOOKUP(EO29,Destinations!$B$3:$D$147,2),0)</f>
        <v>Weekend - Home</v>
      </c>
      <c r="ET29" s="18">
        <f>IF(EP29&gt;1,VLOOKUP(EP29,Destinations!$B$3:$D$147,2),0)</f>
        <v>0</v>
      </c>
      <c r="EU29" s="18">
        <f>IF(EQ29&gt;1,VLOOKUP(EQ29,Destinations!$B$3:$D$147,2),0)</f>
        <v>0</v>
      </c>
      <c r="EV29" s="12">
        <f>IF(EO29&gt;0,VLOOKUP(EO29,Destinations!$B$3:$D$147,3),0)</f>
        <v>0</v>
      </c>
      <c r="EW29" s="12">
        <f>IF(EP29&gt;0,VLOOKUP(EP29,Destinations!$B$3:$D$147,3),0)</f>
        <v>0</v>
      </c>
      <c r="EX29" s="12">
        <f>IF(EQ29&gt;0,VLOOKUP(EQ29,Destinations!$B$3:$D$147,3),0)</f>
        <v>0</v>
      </c>
      <c r="EY29" s="12">
        <f>IF(ER29=0,Destinations!$G$3,0)</f>
        <v>15</v>
      </c>
      <c r="EZ29" s="12"/>
    </row>
    <row r="30" spans="1:156" ht="12.75">
      <c r="A30" s="12">
        <v>18</v>
      </c>
      <c r="B30" s="19">
        <v>2</v>
      </c>
      <c r="C30" s="19"/>
      <c r="D30" s="19"/>
      <c r="E30" s="19"/>
      <c r="F30" s="18" t="str">
        <f>IF(B30&gt;=1,VLOOKUP(B30,Destinations!$B$3:$D$147,2),0)</f>
        <v>Weekend - Home</v>
      </c>
      <c r="G30" s="18">
        <f>IF(C30&gt;=1,VLOOKUP(C30,Destinations!$B$3:$D$147,2),0)</f>
        <v>0</v>
      </c>
      <c r="H30" s="18">
        <f>IF(D30&gt;=1,VLOOKUP(D30,Destinations!$B$3:$D$147,2),0)</f>
        <v>0</v>
      </c>
      <c r="I30" s="12">
        <f>IF(B30&gt;0,VLOOKUP(B30,Destinations!$B$3:$D$147,3),0)</f>
        <v>0</v>
      </c>
      <c r="J30" s="12">
        <f>IF(C30&gt;0,VLOOKUP(C30,Destinations!$B$3:$D$147,3),0)</f>
        <v>0</v>
      </c>
      <c r="K30" s="12">
        <f>IF(D30&gt;0,VLOOKUP(D30,Destinations!$B$3:$D$147,3),0)</f>
        <v>0</v>
      </c>
      <c r="L30" s="12">
        <f>IF(E30=0,Destinations!$G$3,0)</f>
        <v>15</v>
      </c>
      <c r="M30" s="12"/>
      <c r="N30" s="12">
        <v>18</v>
      </c>
      <c r="O30" s="19"/>
      <c r="P30" s="19"/>
      <c r="Q30" s="19"/>
      <c r="R30" s="19"/>
      <c r="S30" s="18">
        <f>IF(O30&gt;=1,VLOOKUP(O30,Destinations!$B$3:$D$147,2),0)</f>
        <v>0</v>
      </c>
      <c r="T30" s="18">
        <f>IF(P30&gt;=1,VLOOKUP(P30,Destinations!$B$3:$D$147,2),0)</f>
        <v>0</v>
      </c>
      <c r="U30" s="18">
        <f>IF(Q30&gt;=1,VLOOKUP(Q30,Destinations!$B$3:$D$147,2),0)</f>
        <v>0</v>
      </c>
      <c r="V30" s="12">
        <f>IF(O30&gt;0,VLOOKUP(O30,Destinations!$B$3:$D$147,3),0)</f>
        <v>0</v>
      </c>
      <c r="W30" s="12">
        <f>IF(P30&gt;0,VLOOKUP(P30,Destinations!$B$3:$D$147,3),0)</f>
        <v>0</v>
      </c>
      <c r="X30" s="12">
        <f>IF(Q30&gt;0,VLOOKUP(Q30,Destinations!$B$3:$D$147,3),0)</f>
        <v>0</v>
      </c>
      <c r="Y30" s="12">
        <f>IF(R30=0,Destinations!$G$3,0)</f>
        <v>15</v>
      </c>
      <c r="Z30" s="12"/>
      <c r="AA30" s="12">
        <v>18</v>
      </c>
      <c r="AB30" s="19"/>
      <c r="AC30" s="19"/>
      <c r="AD30" s="19"/>
      <c r="AE30" s="19"/>
      <c r="AF30" s="18">
        <f>IF(AB30&gt;=1,VLOOKUP(AB30,Destinations!$B$3:$D$147,2),0)</f>
        <v>0</v>
      </c>
      <c r="AG30" s="18">
        <f>IF(AC30&gt;1,VLOOKUP(AC30,Destinations!$B$3:$D$147,2),0)</f>
        <v>0</v>
      </c>
      <c r="AH30" s="18">
        <f>IF(AD30&gt;1,VLOOKUP(AD30,Destinations!$B$3:$D$147,2),0)</f>
        <v>0</v>
      </c>
      <c r="AI30" s="12">
        <f>IF(AB30&gt;0,VLOOKUP(AB30,Destinations!$B$3:$D$147,3),0)</f>
        <v>0</v>
      </c>
      <c r="AJ30" s="12">
        <f>IF(AC30&gt;0,VLOOKUP(AC30,Destinations!$B$3:$D$147,3),0)</f>
        <v>0</v>
      </c>
      <c r="AK30" s="12">
        <f>IF(AD30&gt;0,VLOOKUP(AD30,Destinations!$B$3:$D$147,3),0)</f>
        <v>0</v>
      </c>
      <c r="AL30" s="12">
        <f>IF(AE30=0,Destinations!$G$3,0)</f>
        <v>15</v>
      </c>
      <c r="AM30" s="12"/>
      <c r="AN30" s="12">
        <v>18</v>
      </c>
      <c r="AO30" s="19"/>
      <c r="AP30" s="19"/>
      <c r="AQ30" s="19"/>
      <c r="AR30" s="19"/>
      <c r="AS30" s="18">
        <f>IF(AO30&gt;=1,VLOOKUP(AO30,Destinations!$B$3:$D$147,2),0)</f>
        <v>0</v>
      </c>
      <c r="AT30" s="18">
        <f>IF(AP30&gt;1,VLOOKUP(AP30,Destinations!$B$3:$D$147,2),0)</f>
        <v>0</v>
      </c>
      <c r="AU30" s="18">
        <f>IF(AQ30&gt;1,VLOOKUP(AQ30,Destinations!$B$3:$D$147,2),0)</f>
        <v>0</v>
      </c>
      <c r="AV30" s="12">
        <f>IF(AO30&gt;0,VLOOKUP(AO30,Destinations!$B$3:$D$147,3),0)</f>
        <v>0</v>
      </c>
      <c r="AW30" s="12">
        <f>IF(AP30&gt;0,VLOOKUP(AP30,Destinations!$B$3:$D$147,3),0)</f>
        <v>0</v>
      </c>
      <c r="AX30" s="12">
        <f>IF(AQ30&gt;0,VLOOKUP(AQ30,Destinations!$B$3:$D$147,3),0)</f>
        <v>0</v>
      </c>
      <c r="AY30" s="12">
        <f>IF(AR30=0,Destinations!$G$3,0)</f>
        <v>15</v>
      </c>
      <c r="AZ30" s="12"/>
      <c r="BA30" s="12">
        <v>18</v>
      </c>
      <c r="BB30" s="19"/>
      <c r="BC30" s="19"/>
      <c r="BD30" s="19"/>
      <c r="BE30" s="19"/>
      <c r="BF30" s="18">
        <f>IF(BB30&gt;=1,VLOOKUP(BB30,Destinations!$B$3:$D$147,2),0)</f>
        <v>0</v>
      </c>
      <c r="BG30" s="18">
        <f>IF(BC30&gt;1,VLOOKUP(BC30,Destinations!$B$3:$D$147,2),0)</f>
        <v>0</v>
      </c>
      <c r="BH30" s="18">
        <f>IF(BD30&gt;1,VLOOKUP(BD30,Destinations!$B$3:$D$147,2),0)</f>
        <v>0</v>
      </c>
      <c r="BI30" s="12">
        <f>IF(BB30&gt;0,VLOOKUP(BB30,Destinations!$B$3:$D$147,3),0)</f>
        <v>0</v>
      </c>
      <c r="BJ30" s="12">
        <f>IF(BC30&gt;0,VLOOKUP(BC30,Destinations!$B$3:$D$147,3),0)</f>
        <v>0</v>
      </c>
      <c r="BK30" s="12">
        <f>IF(BD30&gt;0,VLOOKUP(BD30,Destinations!$B$3:$D$147,3),0)</f>
        <v>0</v>
      </c>
      <c r="BL30" s="12">
        <f>IF(BE30=0,Destinations!$G$3,0)</f>
        <v>15</v>
      </c>
      <c r="BM30" s="12"/>
      <c r="BN30" s="12">
        <v>18</v>
      </c>
      <c r="BO30" s="19">
        <v>2</v>
      </c>
      <c r="BP30" s="19"/>
      <c r="BQ30" s="19"/>
      <c r="BR30" s="19"/>
      <c r="BS30" s="18" t="str">
        <f>IF(BO30&gt;=1,VLOOKUP(BO30,Destinations!$B$3:$D$147,2),0)</f>
        <v>Weekend - Home</v>
      </c>
      <c r="BT30" s="18">
        <f>IF(BP30&gt;1,VLOOKUP(BP30,Destinations!$B$3:$D$147,2),0)</f>
        <v>0</v>
      </c>
      <c r="BU30" s="18">
        <f>IF(BQ30&gt;1,VLOOKUP(BQ30,Destinations!$B$3:$D$147,2),0)</f>
        <v>0</v>
      </c>
      <c r="BV30" s="12">
        <f>IF(BO30&gt;0,VLOOKUP(BO30,Destinations!$B$3:$D$147,3),0)</f>
        <v>0</v>
      </c>
      <c r="BW30" s="12">
        <f>IF(BP30&gt;0,VLOOKUP(BP30,Destinations!$B$3:$D$147,3),0)</f>
        <v>0</v>
      </c>
      <c r="BX30" s="12">
        <f>IF(BQ30&gt;0,VLOOKUP(BQ30,Destinations!$B$3:$D$147,3),0)</f>
        <v>0</v>
      </c>
      <c r="BY30" s="12">
        <f>IF(BR30=0,Destinations!$G$3,0)</f>
        <v>15</v>
      </c>
      <c r="BZ30" s="12"/>
      <c r="CA30" s="12">
        <v>18</v>
      </c>
      <c r="CB30" s="19"/>
      <c r="CC30" s="19"/>
      <c r="CD30" s="19"/>
      <c r="CE30" s="19"/>
      <c r="CF30" s="18">
        <f>IF(CB30&gt;=1,VLOOKUP(CB30,Destinations!$B$3:$D$147,2),0)</f>
        <v>0</v>
      </c>
      <c r="CG30" s="18">
        <f>IF(CC30&gt;1,VLOOKUP(CC30,Destinations!$B$3:$D$147,2),0)</f>
        <v>0</v>
      </c>
      <c r="CH30" s="18">
        <f>IF(CD30&gt;1,VLOOKUP(CD30,Destinations!$B$3:$D$147,2),0)</f>
        <v>0</v>
      </c>
      <c r="CI30" s="12">
        <f>IF(CB30&gt;0,VLOOKUP(CB30,Destinations!$B$3:$D$147,3),0)</f>
        <v>0</v>
      </c>
      <c r="CJ30" s="12">
        <f>IF(CC30&gt;0,VLOOKUP(CC30,Destinations!$B$3:$D$147,3),0)</f>
        <v>0</v>
      </c>
      <c r="CK30" s="12">
        <f>IF(CD30&gt;0,VLOOKUP(CD30,Destinations!$B$3:$D$147,3),0)</f>
        <v>0</v>
      </c>
      <c r="CL30" s="12">
        <f>IF(CE30=0,Destinations!$G$3,0)</f>
        <v>15</v>
      </c>
      <c r="CM30" s="12"/>
      <c r="CN30" s="12">
        <v>18</v>
      </c>
      <c r="CO30" s="19"/>
      <c r="CP30" s="19"/>
      <c r="CQ30" s="19"/>
      <c r="CR30" s="19"/>
      <c r="CS30" s="18">
        <f>IF(CO30&gt;=1,VLOOKUP(CO30,Destinations!$B$3:$D$147,2),0)</f>
        <v>0</v>
      </c>
      <c r="CT30" s="18">
        <f>IF(CP30&gt;1,VLOOKUP(CP30,Destinations!$B$3:$D$147,2),0)</f>
        <v>0</v>
      </c>
      <c r="CU30" s="18">
        <f>IF(CQ30&gt;1,VLOOKUP(CQ30,Destinations!$B$3:$D$147,2),0)</f>
        <v>0</v>
      </c>
      <c r="CV30" s="12">
        <f>IF(CO30&gt;0,VLOOKUP(CO30,Destinations!$B$3:$D$147,3),0)</f>
        <v>0</v>
      </c>
      <c r="CW30" s="12">
        <f>IF(CP30&gt;0,VLOOKUP(CP30,Destinations!$B$3:$D$147,3),0)</f>
        <v>0</v>
      </c>
      <c r="CX30" s="12">
        <f>IF(CQ30&gt;0,VLOOKUP(CQ30,Destinations!$B$3:$D$147,3),0)</f>
        <v>0</v>
      </c>
      <c r="CY30" s="12">
        <f>IF(CR30=0,Destinations!$G$3,0)</f>
        <v>15</v>
      </c>
      <c r="CZ30" s="12"/>
      <c r="DA30" s="12">
        <v>18</v>
      </c>
      <c r="DB30" s="19">
        <v>2</v>
      </c>
      <c r="DC30" s="19"/>
      <c r="DD30" s="19"/>
      <c r="DE30" s="19"/>
      <c r="DF30" s="18" t="str">
        <f>IF(DB30&gt;=1,VLOOKUP(DB30,Destinations!$B$3:$D$147,2),0)</f>
        <v>Weekend - Home</v>
      </c>
      <c r="DG30" s="18">
        <f>IF(DC30&gt;1,VLOOKUP(DC30,Destinations!$B$3:$D$147,2),0)</f>
        <v>0</v>
      </c>
      <c r="DH30" s="18">
        <f>IF(DD30&gt;1,VLOOKUP(DD30,Destinations!$B$3:$D$147,2),0)</f>
        <v>0</v>
      </c>
      <c r="DI30" s="12">
        <f>IF(DB30&gt;0,VLOOKUP(DB30,Destinations!$B$3:$D$147,3),0)</f>
        <v>0</v>
      </c>
      <c r="DJ30" s="12">
        <f>IF(DC30&gt;0,VLOOKUP(DC30,Destinations!$B$3:$D$147,3),0)</f>
        <v>0</v>
      </c>
      <c r="DK30" s="12">
        <f>IF(DD30&gt;0,VLOOKUP(DD30,Destinations!$B$3:$D$147,3),0)</f>
        <v>0</v>
      </c>
      <c r="DL30" s="12">
        <f>IF(DE30=0,Destinations!$G$3,0)</f>
        <v>15</v>
      </c>
      <c r="DM30" s="12"/>
      <c r="DN30" s="12">
        <v>18</v>
      </c>
      <c r="DO30" s="19"/>
      <c r="DP30" s="19"/>
      <c r="DQ30" s="19"/>
      <c r="DR30" s="19"/>
      <c r="DS30" s="18">
        <f>IF(DO30&gt;=1,VLOOKUP(DO30,Destinations!$B$3:$D$147,2),0)</f>
        <v>0</v>
      </c>
      <c r="DT30" s="18">
        <f>IF(DP30&gt;1,VLOOKUP(DP30,Destinations!$B$3:$D$147,2),0)</f>
        <v>0</v>
      </c>
      <c r="DU30" s="18">
        <f>IF(DQ30&gt;1,VLOOKUP(DQ30,Destinations!$B$3:$D$147,2),0)</f>
        <v>0</v>
      </c>
      <c r="DV30" s="12">
        <f>IF(DO30&gt;0,VLOOKUP(DO30,Destinations!$B$3:$D$147,3),0)</f>
        <v>0</v>
      </c>
      <c r="DW30" s="12">
        <f>IF(DP30&gt;0,VLOOKUP(DP30,Destinations!$B$3:$D$147,3),0)</f>
        <v>0</v>
      </c>
      <c r="DX30" s="12">
        <f>IF(DQ30&gt;0,VLOOKUP(DQ30,Destinations!$B$3:$D$147,3),0)</f>
        <v>0</v>
      </c>
      <c r="DY30" s="12">
        <f>IF(DR30=0,Destinations!$G$3,0)</f>
        <v>15</v>
      </c>
      <c r="DZ30" s="12"/>
      <c r="EA30" s="12">
        <v>18</v>
      </c>
      <c r="EB30" s="19"/>
      <c r="EC30" s="19"/>
      <c r="ED30" s="19"/>
      <c r="EE30" s="19"/>
      <c r="EF30" s="18">
        <f>IF(EB30&gt;=1,VLOOKUP(EB30,Destinations!$B$3:$D$147,2),0)</f>
        <v>0</v>
      </c>
      <c r="EG30" s="18">
        <f>IF(EC30&gt;1,VLOOKUP(EC30,Destinations!$B$3:$D$147,2),0)</f>
        <v>0</v>
      </c>
      <c r="EH30" s="18">
        <f>IF(ED30&gt;1,VLOOKUP(ED30,Destinations!$B$3:$D$147,2),0)</f>
        <v>0</v>
      </c>
      <c r="EI30" s="12">
        <f>IF(EB30&gt;0,VLOOKUP(EB30,Destinations!$B$3:$D$147,3),0)</f>
        <v>0</v>
      </c>
      <c r="EJ30" s="12">
        <f>IF(EC30&gt;0,VLOOKUP(EC30,Destinations!$B$3:$D$147,3),0)</f>
        <v>0</v>
      </c>
      <c r="EK30" s="12">
        <f>IF(ED30&gt;0,VLOOKUP(ED30,Destinations!$B$3:$D$147,3),0)</f>
        <v>0</v>
      </c>
      <c r="EL30" s="12">
        <f>IF(EE30=0,Destinations!$G$3,0)</f>
        <v>15</v>
      </c>
      <c r="EM30" s="12"/>
      <c r="EN30" s="12">
        <v>18</v>
      </c>
      <c r="EO30" s="19"/>
      <c r="EP30" s="19"/>
      <c r="EQ30" s="19"/>
      <c r="ER30" s="19"/>
      <c r="ES30" s="18">
        <f>IF(EO30&gt;=1,VLOOKUP(EO30,Destinations!$B$3:$D$147,2),0)</f>
        <v>0</v>
      </c>
      <c r="ET30" s="18">
        <f>IF(EP30&gt;1,VLOOKUP(EP30,Destinations!$B$3:$D$147,2),0)</f>
        <v>0</v>
      </c>
      <c r="EU30" s="18">
        <f>IF(EQ30&gt;1,VLOOKUP(EQ30,Destinations!$B$3:$D$147,2),0)</f>
        <v>0</v>
      </c>
      <c r="EV30" s="12">
        <f>IF(EO30&gt;0,VLOOKUP(EO30,Destinations!$B$3:$D$147,3),0)</f>
        <v>0</v>
      </c>
      <c r="EW30" s="12">
        <f>IF(EP30&gt;0,VLOOKUP(EP30,Destinations!$B$3:$D$147,3),0)</f>
        <v>0</v>
      </c>
      <c r="EX30" s="12">
        <f>IF(EQ30&gt;0,VLOOKUP(EQ30,Destinations!$B$3:$D$147,3),0)</f>
        <v>0</v>
      </c>
      <c r="EY30" s="12">
        <f>IF(ER30=0,Destinations!$G$3,0)</f>
        <v>15</v>
      </c>
      <c r="EZ30" s="12"/>
    </row>
    <row r="31" spans="1:156" ht="12.75">
      <c r="A31" s="12">
        <v>19</v>
      </c>
      <c r="B31" s="19"/>
      <c r="C31" s="19"/>
      <c r="D31" s="19"/>
      <c r="E31" s="19"/>
      <c r="F31" s="18">
        <f>IF(B31&gt;=1,VLOOKUP(B31,Destinations!$B$3:$D$147,2),0)</f>
        <v>0</v>
      </c>
      <c r="G31" s="18">
        <f>IF(C31&gt;=1,VLOOKUP(C31,Destinations!$B$3:$D$147,2),0)</f>
        <v>0</v>
      </c>
      <c r="H31" s="18">
        <f>IF(D31&gt;=1,VLOOKUP(D31,Destinations!$B$3:$D$147,2),0)</f>
        <v>0</v>
      </c>
      <c r="I31" s="12">
        <f>IF(B31&gt;0,VLOOKUP(B31,Destinations!$B$3:$D$147,3),0)</f>
        <v>0</v>
      </c>
      <c r="J31" s="12">
        <f>IF(C31&gt;0,VLOOKUP(C31,Destinations!$B$3:$D$147,3),0)</f>
        <v>0</v>
      </c>
      <c r="K31" s="12">
        <f>IF(D31&gt;0,VLOOKUP(D31,Destinations!$B$3:$D$147,3),0)</f>
        <v>0</v>
      </c>
      <c r="L31" s="12">
        <f>IF(E31=0,Destinations!$G$3,0)</f>
        <v>15</v>
      </c>
      <c r="M31" s="12"/>
      <c r="N31" s="12">
        <v>19</v>
      </c>
      <c r="O31" s="19"/>
      <c r="P31" s="19"/>
      <c r="Q31" s="19"/>
      <c r="R31" s="19"/>
      <c r="S31" s="18">
        <f>IF(O31&gt;=1,VLOOKUP(O31,Destinations!$B$3:$D$147,2),0)</f>
        <v>0</v>
      </c>
      <c r="T31" s="18">
        <f>IF(P31&gt;=1,VLOOKUP(P31,Destinations!$B$3:$D$147,2),0)</f>
        <v>0</v>
      </c>
      <c r="U31" s="18">
        <f>IF(Q31&gt;=1,VLOOKUP(Q31,Destinations!$B$3:$D$147,2),0)</f>
        <v>0</v>
      </c>
      <c r="V31" s="12">
        <f>IF(O31&gt;0,VLOOKUP(O31,Destinations!$B$3:$D$147,3),0)</f>
        <v>0</v>
      </c>
      <c r="W31" s="12">
        <f>IF(P31&gt;0,VLOOKUP(P31,Destinations!$B$3:$D$147,3),0)</f>
        <v>0</v>
      </c>
      <c r="X31" s="12">
        <f>IF(Q31&gt;0,VLOOKUP(Q31,Destinations!$B$3:$D$147,3),0)</f>
        <v>0</v>
      </c>
      <c r="Y31" s="12">
        <f>IF(R31=0,Destinations!$G$3,0)</f>
        <v>15</v>
      </c>
      <c r="Z31" s="12"/>
      <c r="AA31" s="12">
        <v>19</v>
      </c>
      <c r="AB31" s="19">
        <v>2</v>
      </c>
      <c r="AC31" s="19"/>
      <c r="AD31" s="19"/>
      <c r="AE31" s="19"/>
      <c r="AF31" s="18" t="str">
        <f>IF(AB31&gt;=1,VLOOKUP(AB31,Destinations!$B$3:$D$147,2),0)</f>
        <v>Weekend - Home</v>
      </c>
      <c r="AG31" s="18">
        <f>IF(AC31&gt;1,VLOOKUP(AC31,Destinations!$B$3:$D$147,2),0)</f>
        <v>0</v>
      </c>
      <c r="AH31" s="18">
        <f>IF(AD31&gt;1,VLOOKUP(AD31,Destinations!$B$3:$D$147,2),0)</f>
        <v>0</v>
      </c>
      <c r="AI31" s="12">
        <f>IF(AB31&gt;0,VLOOKUP(AB31,Destinations!$B$3:$D$147,3),0)</f>
        <v>0</v>
      </c>
      <c r="AJ31" s="12">
        <f>IF(AC31&gt;0,VLOOKUP(AC31,Destinations!$B$3:$D$147,3),0)</f>
        <v>0</v>
      </c>
      <c r="AK31" s="12">
        <f>IF(AD31&gt;0,VLOOKUP(AD31,Destinations!$B$3:$D$147,3),0)</f>
        <v>0</v>
      </c>
      <c r="AL31" s="12">
        <f>IF(AE31=0,Destinations!$G$3,0)</f>
        <v>15</v>
      </c>
      <c r="AM31" s="12"/>
      <c r="AN31" s="12">
        <v>19</v>
      </c>
      <c r="AO31" s="19"/>
      <c r="AP31" s="19"/>
      <c r="AQ31" s="19"/>
      <c r="AR31" s="19"/>
      <c r="AS31" s="18">
        <f>IF(AO31&gt;=1,VLOOKUP(AO31,Destinations!$B$3:$D$147,2),0)</f>
        <v>0</v>
      </c>
      <c r="AT31" s="18">
        <f>IF(AP31&gt;1,VLOOKUP(AP31,Destinations!$B$3:$D$147,2),0)</f>
        <v>0</v>
      </c>
      <c r="AU31" s="18">
        <f>IF(AQ31&gt;1,VLOOKUP(AQ31,Destinations!$B$3:$D$147,2),0)</f>
        <v>0</v>
      </c>
      <c r="AV31" s="12">
        <f>IF(AO31&gt;0,VLOOKUP(AO31,Destinations!$B$3:$D$147,3),0)</f>
        <v>0</v>
      </c>
      <c r="AW31" s="12">
        <f>IF(AP31&gt;0,VLOOKUP(AP31,Destinations!$B$3:$D$147,3),0)</f>
        <v>0</v>
      </c>
      <c r="AX31" s="12">
        <f>IF(AQ31&gt;0,VLOOKUP(AQ31,Destinations!$B$3:$D$147,3),0)</f>
        <v>0</v>
      </c>
      <c r="AY31" s="12">
        <f>IF(AR31=0,Destinations!$G$3,0)</f>
        <v>15</v>
      </c>
      <c r="AZ31" s="12"/>
      <c r="BA31" s="12">
        <v>19</v>
      </c>
      <c r="BB31" s="19"/>
      <c r="BC31" s="19"/>
      <c r="BD31" s="19"/>
      <c r="BE31" s="19"/>
      <c r="BF31" s="18">
        <f>IF(BB31&gt;=1,VLOOKUP(BB31,Destinations!$B$3:$D$147,2),0)</f>
        <v>0</v>
      </c>
      <c r="BG31" s="18">
        <f>IF(BC31&gt;1,VLOOKUP(BC31,Destinations!$B$3:$D$147,2),0)</f>
        <v>0</v>
      </c>
      <c r="BH31" s="18">
        <f>IF(BD31&gt;1,VLOOKUP(BD31,Destinations!$B$3:$D$147,2),0)</f>
        <v>0</v>
      </c>
      <c r="BI31" s="12">
        <f>IF(BB31&gt;0,VLOOKUP(BB31,Destinations!$B$3:$D$147,3),0)</f>
        <v>0</v>
      </c>
      <c r="BJ31" s="12">
        <f>IF(BC31&gt;0,VLOOKUP(BC31,Destinations!$B$3:$D$147,3),0)</f>
        <v>0</v>
      </c>
      <c r="BK31" s="12">
        <f>IF(BD31&gt;0,VLOOKUP(BD31,Destinations!$B$3:$D$147,3),0)</f>
        <v>0</v>
      </c>
      <c r="BL31" s="12">
        <f>IF(BE31=0,Destinations!$G$3,0)</f>
        <v>15</v>
      </c>
      <c r="BM31" s="12"/>
      <c r="BN31" s="12">
        <v>19</v>
      </c>
      <c r="BO31" s="19">
        <v>2</v>
      </c>
      <c r="BP31" s="19"/>
      <c r="BQ31" s="19"/>
      <c r="BR31" s="19"/>
      <c r="BS31" s="18" t="str">
        <f>IF(BO31&gt;=1,VLOOKUP(BO31,Destinations!$B$3:$D$147,2),0)</f>
        <v>Weekend - Home</v>
      </c>
      <c r="BT31" s="18">
        <f>IF(BP31&gt;1,VLOOKUP(BP31,Destinations!$B$3:$D$147,2),0)</f>
        <v>0</v>
      </c>
      <c r="BU31" s="18">
        <f>IF(BQ31&gt;1,VLOOKUP(BQ31,Destinations!$B$3:$D$147,2),0)</f>
        <v>0</v>
      </c>
      <c r="BV31" s="12">
        <f>IF(BO31&gt;0,VLOOKUP(BO31,Destinations!$B$3:$D$147,3),0)</f>
        <v>0</v>
      </c>
      <c r="BW31" s="12">
        <f>IF(BP31&gt;0,VLOOKUP(BP31,Destinations!$B$3:$D$147,3),0)</f>
        <v>0</v>
      </c>
      <c r="BX31" s="12">
        <f>IF(BQ31&gt;0,VLOOKUP(BQ31,Destinations!$B$3:$D$147,3),0)</f>
        <v>0</v>
      </c>
      <c r="BY31" s="12">
        <f>IF(BR31=0,Destinations!$G$3,0)</f>
        <v>15</v>
      </c>
      <c r="BZ31" s="12"/>
      <c r="CA31" s="12">
        <v>19</v>
      </c>
      <c r="CB31" s="19"/>
      <c r="CC31" s="19"/>
      <c r="CD31" s="19"/>
      <c r="CE31" s="19"/>
      <c r="CF31" s="18">
        <f>IF(CB31&gt;=1,VLOOKUP(CB31,Destinations!$B$3:$D$147,2),0)</f>
        <v>0</v>
      </c>
      <c r="CG31" s="18">
        <f>IF(CC31&gt;1,VLOOKUP(CC31,Destinations!$B$3:$D$147,2),0)</f>
        <v>0</v>
      </c>
      <c r="CH31" s="18">
        <f>IF(CD31&gt;1,VLOOKUP(CD31,Destinations!$B$3:$D$147,2),0)</f>
        <v>0</v>
      </c>
      <c r="CI31" s="12">
        <f>IF(CB31&gt;0,VLOOKUP(CB31,Destinations!$B$3:$D$147,3),0)</f>
        <v>0</v>
      </c>
      <c r="CJ31" s="12">
        <f>IF(CC31&gt;0,VLOOKUP(CC31,Destinations!$B$3:$D$147,3),0)</f>
        <v>0</v>
      </c>
      <c r="CK31" s="12">
        <f>IF(CD31&gt;0,VLOOKUP(CD31,Destinations!$B$3:$D$147,3),0)</f>
        <v>0</v>
      </c>
      <c r="CL31" s="12">
        <f>IF(CE31=0,Destinations!$G$3,0)</f>
        <v>15</v>
      </c>
      <c r="CM31" s="12"/>
      <c r="CN31" s="12">
        <v>19</v>
      </c>
      <c r="CO31" s="19"/>
      <c r="CP31" s="19"/>
      <c r="CQ31" s="19"/>
      <c r="CR31" s="19"/>
      <c r="CS31" s="18">
        <f>IF(CO31&gt;=1,VLOOKUP(CO31,Destinations!$B$3:$D$147,2),0)</f>
        <v>0</v>
      </c>
      <c r="CT31" s="18">
        <f>IF(CP31&gt;1,VLOOKUP(CP31,Destinations!$B$3:$D$147,2),0)</f>
        <v>0</v>
      </c>
      <c r="CU31" s="18">
        <f>IF(CQ31&gt;1,VLOOKUP(CQ31,Destinations!$B$3:$D$147,2),0)</f>
        <v>0</v>
      </c>
      <c r="CV31" s="12">
        <f>IF(CO31&gt;0,VLOOKUP(CO31,Destinations!$B$3:$D$147,3),0)</f>
        <v>0</v>
      </c>
      <c r="CW31" s="12">
        <f>IF(CP31&gt;0,VLOOKUP(CP31,Destinations!$B$3:$D$147,3),0)</f>
        <v>0</v>
      </c>
      <c r="CX31" s="12">
        <f>IF(CQ31&gt;0,VLOOKUP(CQ31,Destinations!$B$3:$D$147,3),0)</f>
        <v>0</v>
      </c>
      <c r="CY31" s="12">
        <f>IF(CR31=0,Destinations!$G$3,0)</f>
        <v>15</v>
      </c>
      <c r="CZ31" s="12"/>
      <c r="DA31" s="12">
        <v>19</v>
      </c>
      <c r="DB31" s="19"/>
      <c r="DC31" s="19"/>
      <c r="DD31" s="19"/>
      <c r="DE31" s="19"/>
      <c r="DF31" s="18">
        <f>IF(DB31&gt;=1,VLOOKUP(DB31,Destinations!$B$3:$D$147,2),0)</f>
        <v>0</v>
      </c>
      <c r="DG31" s="18">
        <f>IF(DC31&gt;1,VLOOKUP(DC31,Destinations!$B$3:$D$147,2),0)</f>
        <v>0</v>
      </c>
      <c r="DH31" s="18">
        <f>IF(DD31&gt;1,VLOOKUP(DD31,Destinations!$B$3:$D$147,2),0)</f>
        <v>0</v>
      </c>
      <c r="DI31" s="12">
        <f>IF(DB31&gt;0,VLOOKUP(DB31,Destinations!$B$3:$D$147,3),0)</f>
        <v>0</v>
      </c>
      <c r="DJ31" s="12">
        <f>IF(DC31&gt;0,VLOOKUP(DC31,Destinations!$B$3:$D$147,3),0)</f>
        <v>0</v>
      </c>
      <c r="DK31" s="12">
        <f>IF(DD31&gt;0,VLOOKUP(DD31,Destinations!$B$3:$D$147,3),0)</f>
        <v>0</v>
      </c>
      <c r="DL31" s="12">
        <f>IF(DE31=0,Destinations!$G$3,0)</f>
        <v>15</v>
      </c>
      <c r="DM31" s="12"/>
      <c r="DN31" s="12">
        <v>19</v>
      </c>
      <c r="DO31" s="19"/>
      <c r="DP31" s="19"/>
      <c r="DQ31" s="19"/>
      <c r="DR31" s="19"/>
      <c r="DS31" s="18">
        <f>IF(DO31&gt;=1,VLOOKUP(DO31,Destinations!$B$3:$D$147,2),0)</f>
        <v>0</v>
      </c>
      <c r="DT31" s="18">
        <f>IF(DP31&gt;1,VLOOKUP(DP31,Destinations!$B$3:$D$147,2),0)</f>
        <v>0</v>
      </c>
      <c r="DU31" s="18">
        <f>IF(DQ31&gt;1,VLOOKUP(DQ31,Destinations!$B$3:$D$147,2),0)</f>
        <v>0</v>
      </c>
      <c r="DV31" s="12">
        <f>IF(DO31&gt;0,VLOOKUP(DO31,Destinations!$B$3:$D$147,3),0)</f>
        <v>0</v>
      </c>
      <c r="DW31" s="12">
        <f>IF(DP31&gt;0,VLOOKUP(DP31,Destinations!$B$3:$D$147,3),0)</f>
        <v>0</v>
      </c>
      <c r="DX31" s="12">
        <f>IF(DQ31&gt;0,VLOOKUP(DQ31,Destinations!$B$3:$D$147,3),0)</f>
        <v>0</v>
      </c>
      <c r="DY31" s="12">
        <f>IF(DR31=0,Destinations!$G$3,0)</f>
        <v>15</v>
      </c>
      <c r="DZ31" s="12"/>
      <c r="EA31" s="12">
        <v>19</v>
      </c>
      <c r="EB31" s="19">
        <v>2</v>
      </c>
      <c r="EC31" s="19"/>
      <c r="ED31" s="19"/>
      <c r="EE31" s="19"/>
      <c r="EF31" s="18" t="str">
        <f>IF(EB31&gt;=1,VLOOKUP(EB31,Destinations!$B$3:$D$147,2),0)</f>
        <v>Weekend - Home</v>
      </c>
      <c r="EG31" s="18">
        <f>IF(EC31&gt;1,VLOOKUP(EC31,Destinations!$B$3:$D$147,2),0)</f>
        <v>0</v>
      </c>
      <c r="EH31" s="18">
        <f>IF(ED31&gt;1,VLOOKUP(ED31,Destinations!$B$3:$D$147,2),0)</f>
        <v>0</v>
      </c>
      <c r="EI31" s="12">
        <f>IF(EB31&gt;0,VLOOKUP(EB31,Destinations!$B$3:$D$147,3),0)</f>
        <v>0</v>
      </c>
      <c r="EJ31" s="12">
        <f>IF(EC31&gt;0,VLOOKUP(EC31,Destinations!$B$3:$D$147,3),0)</f>
        <v>0</v>
      </c>
      <c r="EK31" s="12">
        <f>IF(ED31&gt;0,VLOOKUP(ED31,Destinations!$B$3:$D$147,3),0)</f>
        <v>0</v>
      </c>
      <c r="EL31" s="12">
        <f>IF(EE31=0,Destinations!$G$3,0)</f>
        <v>15</v>
      </c>
      <c r="EM31" s="12"/>
      <c r="EN31" s="12">
        <v>19</v>
      </c>
      <c r="EO31" s="19"/>
      <c r="EP31" s="19"/>
      <c r="EQ31" s="19"/>
      <c r="ER31" s="19"/>
      <c r="ES31" s="18">
        <f>IF(EO31&gt;=1,VLOOKUP(EO31,Destinations!$B$3:$D$147,2),0)</f>
        <v>0</v>
      </c>
      <c r="ET31" s="18">
        <f>IF(EP31&gt;1,VLOOKUP(EP31,Destinations!$B$3:$D$147,2),0)</f>
        <v>0</v>
      </c>
      <c r="EU31" s="18">
        <f>IF(EQ31&gt;1,VLOOKUP(EQ31,Destinations!$B$3:$D$147,2),0)</f>
        <v>0</v>
      </c>
      <c r="EV31" s="12">
        <f>IF(EO31&gt;0,VLOOKUP(EO31,Destinations!$B$3:$D$147,3),0)</f>
        <v>0</v>
      </c>
      <c r="EW31" s="12">
        <f>IF(EP31&gt;0,VLOOKUP(EP31,Destinations!$B$3:$D$147,3),0)</f>
        <v>0</v>
      </c>
      <c r="EX31" s="12">
        <f>IF(EQ31&gt;0,VLOOKUP(EQ31,Destinations!$B$3:$D$147,3),0)</f>
        <v>0</v>
      </c>
      <c r="EY31" s="12">
        <f>IF(ER31=0,Destinations!$G$3,0)</f>
        <v>15</v>
      </c>
      <c r="EZ31" s="12"/>
    </row>
    <row r="32" spans="1:156" ht="12.75">
      <c r="A32" s="12">
        <v>20</v>
      </c>
      <c r="B32" s="19"/>
      <c r="C32" s="19"/>
      <c r="D32" s="19"/>
      <c r="E32" s="19"/>
      <c r="F32" s="18">
        <f>IF(B32&gt;=1,VLOOKUP(B32,Destinations!$B$3:$D$147,2),0)</f>
        <v>0</v>
      </c>
      <c r="G32" s="18">
        <f>IF(C32&gt;=1,VLOOKUP(C32,Destinations!$B$3:$D$147,2),0)</f>
        <v>0</v>
      </c>
      <c r="H32" s="18">
        <f>IF(D32&gt;=1,VLOOKUP(D32,Destinations!$B$3:$D$147,2),0)</f>
        <v>0</v>
      </c>
      <c r="I32" s="12">
        <f>IF(B32&gt;0,VLOOKUP(B32,Destinations!$B$3:$D$147,3),0)</f>
        <v>0</v>
      </c>
      <c r="J32" s="12">
        <f>IF(C32&gt;0,VLOOKUP(C32,Destinations!$B$3:$D$147,3),0)</f>
        <v>0</v>
      </c>
      <c r="K32" s="12">
        <f>IF(D32&gt;0,VLOOKUP(D32,Destinations!$B$3:$D$147,3),0)</f>
        <v>0</v>
      </c>
      <c r="L32" s="12">
        <f>IF(E32=0,Destinations!$G$3,0)</f>
        <v>15</v>
      </c>
      <c r="M32" s="12"/>
      <c r="N32" s="12">
        <v>20</v>
      </c>
      <c r="O32" s="19"/>
      <c r="P32" s="19"/>
      <c r="Q32" s="19"/>
      <c r="R32" s="19"/>
      <c r="S32" s="18">
        <f>IF(O32&gt;=1,VLOOKUP(O32,Destinations!$B$3:$D$147,2),0)</f>
        <v>0</v>
      </c>
      <c r="T32" s="18">
        <f>IF(P32&gt;=1,VLOOKUP(P32,Destinations!$B$3:$D$147,2),0)</f>
        <v>0</v>
      </c>
      <c r="U32" s="18">
        <f>IF(Q32&gt;=1,VLOOKUP(Q32,Destinations!$B$3:$D$147,2),0)</f>
        <v>0</v>
      </c>
      <c r="V32" s="12">
        <f>IF(O32&gt;0,VLOOKUP(O32,Destinations!$B$3:$D$147,3),0)</f>
        <v>0</v>
      </c>
      <c r="W32" s="12">
        <f>IF(P32&gt;0,VLOOKUP(P32,Destinations!$B$3:$D$147,3),0)</f>
        <v>0</v>
      </c>
      <c r="X32" s="12">
        <f>IF(Q32&gt;0,VLOOKUP(Q32,Destinations!$B$3:$D$147,3),0)</f>
        <v>0</v>
      </c>
      <c r="Y32" s="12">
        <f>IF(R32=0,Destinations!$G$3,0)</f>
        <v>15</v>
      </c>
      <c r="Z32" s="12"/>
      <c r="AA32" s="12">
        <v>20</v>
      </c>
      <c r="AB32" s="19">
        <v>2</v>
      </c>
      <c r="AC32" s="19"/>
      <c r="AD32" s="19"/>
      <c r="AE32" s="19"/>
      <c r="AF32" s="18" t="str">
        <f>IF(AB32&gt;=1,VLOOKUP(AB32,Destinations!$B$3:$D$147,2),0)</f>
        <v>Weekend - Home</v>
      </c>
      <c r="AG32" s="18">
        <f>IF(AC32&gt;1,VLOOKUP(AC32,Destinations!$B$3:$D$147,2),0)</f>
        <v>0</v>
      </c>
      <c r="AH32" s="18">
        <f>IF(AD32&gt;1,VLOOKUP(AD32,Destinations!$B$3:$D$147,2),0)</f>
        <v>0</v>
      </c>
      <c r="AI32" s="12">
        <f>IF(AB32&gt;0,VLOOKUP(AB32,Destinations!$B$3:$D$147,3),0)</f>
        <v>0</v>
      </c>
      <c r="AJ32" s="12">
        <f>IF(AC32&gt;0,VLOOKUP(AC32,Destinations!$B$3:$D$147,3),0)</f>
        <v>0</v>
      </c>
      <c r="AK32" s="12">
        <f>IF(AD32&gt;0,VLOOKUP(AD32,Destinations!$B$3:$D$147,3),0)</f>
        <v>0</v>
      </c>
      <c r="AL32" s="12">
        <f>IF(AE32=0,Destinations!$G$3,0)</f>
        <v>15</v>
      </c>
      <c r="AM32" s="12"/>
      <c r="AN32" s="12">
        <v>20</v>
      </c>
      <c r="AO32" s="19"/>
      <c r="AP32" s="19"/>
      <c r="AQ32" s="19"/>
      <c r="AR32" s="19"/>
      <c r="AS32" s="18">
        <f>IF(AO32&gt;=1,VLOOKUP(AO32,Destinations!$B$3:$D$147,2),0)</f>
        <v>0</v>
      </c>
      <c r="AT32" s="18">
        <f>IF(AP32&gt;1,VLOOKUP(AP32,Destinations!$B$3:$D$147,2),0)</f>
        <v>0</v>
      </c>
      <c r="AU32" s="18">
        <f>IF(AQ32&gt;1,VLOOKUP(AQ32,Destinations!$B$3:$D$147,2),0)</f>
        <v>0</v>
      </c>
      <c r="AV32" s="12">
        <f>IF(AO32&gt;0,VLOOKUP(AO32,Destinations!$B$3:$D$147,3),0)</f>
        <v>0</v>
      </c>
      <c r="AW32" s="12">
        <f>IF(AP32&gt;0,VLOOKUP(AP32,Destinations!$B$3:$D$147,3),0)</f>
        <v>0</v>
      </c>
      <c r="AX32" s="12">
        <f>IF(AQ32&gt;0,VLOOKUP(AQ32,Destinations!$B$3:$D$147,3),0)</f>
        <v>0</v>
      </c>
      <c r="AY32" s="12">
        <f>IF(AR32=0,Destinations!$G$3,0)</f>
        <v>15</v>
      </c>
      <c r="AZ32" s="12"/>
      <c r="BA32" s="12">
        <v>20</v>
      </c>
      <c r="BB32" s="19"/>
      <c r="BC32" s="19"/>
      <c r="BD32" s="19"/>
      <c r="BE32" s="19"/>
      <c r="BF32" s="18">
        <f>IF(BB32&gt;=1,VLOOKUP(BB32,Destinations!$B$3:$D$147,2),0)</f>
        <v>0</v>
      </c>
      <c r="BG32" s="18">
        <f>IF(BC32&gt;1,VLOOKUP(BC32,Destinations!$B$3:$D$147,2),0)</f>
        <v>0</v>
      </c>
      <c r="BH32" s="18">
        <f>IF(BD32&gt;1,VLOOKUP(BD32,Destinations!$B$3:$D$147,2),0)</f>
        <v>0</v>
      </c>
      <c r="BI32" s="12">
        <f>IF(BB32&gt;0,VLOOKUP(BB32,Destinations!$B$3:$D$147,3),0)</f>
        <v>0</v>
      </c>
      <c r="BJ32" s="12">
        <f>IF(BC32&gt;0,VLOOKUP(BC32,Destinations!$B$3:$D$147,3),0)</f>
        <v>0</v>
      </c>
      <c r="BK32" s="12">
        <f>IF(BD32&gt;0,VLOOKUP(BD32,Destinations!$B$3:$D$147,3),0)</f>
        <v>0</v>
      </c>
      <c r="BL32" s="12">
        <f>IF(BE32=0,Destinations!$G$3,0)</f>
        <v>15</v>
      </c>
      <c r="BM32" s="12"/>
      <c r="BN32" s="12">
        <v>20</v>
      </c>
      <c r="BO32" s="19"/>
      <c r="BP32" s="19"/>
      <c r="BQ32" s="19"/>
      <c r="BR32" s="19"/>
      <c r="BS32" s="18">
        <f>IF(BO32&gt;=1,VLOOKUP(BO32,Destinations!$B$3:$D$147,2),0)</f>
        <v>0</v>
      </c>
      <c r="BT32" s="18">
        <f>IF(BP32&gt;1,VLOOKUP(BP32,Destinations!$B$3:$D$147,2),0)</f>
        <v>0</v>
      </c>
      <c r="BU32" s="18">
        <f>IF(BQ32&gt;1,VLOOKUP(BQ32,Destinations!$B$3:$D$147,2),0)</f>
        <v>0</v>
      </c>
      <c r="BV32" s="12">
        <f>IF(BO32&gt;0,VLOOKUP(BO32,Destinations!$B$3:$D$147,3),0)</f>
        <v>0</v>
      </c>
      <c r="BW32" s="12">
        <f>IF(BP32&gt;0,VLOOKUP(BP32,Destinations!$B$3:$D$147,3),0)</f>
        <v>0</v>
      </c>
      <c r="BX32" s="12">
        <f>IF(BQ32&gt;0,VLOOKUP(BQ32,Destinations!$B$3:$D$147,3),0)</f>
        <v>0</v>
      </c>
      <c r="BY32" s="12">
        <f>IF(BR32=0,Destinations!$G$3,0)</f>
        <v>15</v>
      </c>
      <c r="BZ32" s="12"/>
      <c r="CA32" s="12">
        <v>20</v>
      </c>
      <c r="CB32" s="19"/>
      <c r="CC32" s="19"/>
      <c r="CD32" s="19"/>
      <c r="CE32" s="19"/>
      <c r="CF32" s="18">
        <f>IF(CB32&gt;=1,VLOOKUP(CB32,Destinations!$B$3:$D$147,2),0)</f>
        <v>0</v>
      </c>
      <c r="CG32" s="18">
        <f>IF(CC32&gt;1,VLOOKUP(CC32,Destinations!$B$3:$D$147,2),0)</f>
        <v>0</v>
      </c>
      <c r="CH32" s="18">
        <f>IF(CD32&gt;1,VLOOKUP(CD32,Destinations!$B$3:$D$147,2),0)</f>
        <v>0</v>
      </c>
      <c r="CI32" s="12">
        <f>IF(CB32&gt;0,VLOOKUP(CB32,Destinations!$B$3:$D$147,3),0)</f>
        <v>0</v>
      </c>
      <c r="CJ32" s="12">
        <f>IF(CC32&gt;0,VLOOKUP(CC32,Destinations!$B$3:$D$147,3),0)</f>
        <v>0</v>
      </c>
      <c r="CK32" s="12">
        <f>IF(CD32&gt;0,VLOOKUP(CD32,Destinations!$B$3:$D$147,3),0)</f>
        <v>0</v>
      </c>
      <c r="CL32" s="12">
        <f>IF(CE32=0,Destinations!$G$3,0)</f>
        <v>15</v>
      </c>
      <c r="CM32" s="12"/>
      <c r="CN32" s="12">
        <v>20</v>
      </c>
      <c r="CO32" s="19">
        <v>2</v>
      </c>
      <c r="CP32" s="19"/>
      <c r="CQ32" s="19"/>
      <c r="CR32" s="19"/>
      <c r="CS32" s="18" t="str">
        <f>IF(CO32&gt;=1,VLOOKUP(CO32,Destinations!$B$3:$D$147,2),0)</f>
        <v>Weekend - Home</v>
      </c>
      <c r="CT32" s="18">
        <f>IF(CP32&gt;1,VLOOKUP(CP32,Destinations!$B$3:$D$147,2),0)</f>
        <v>0</v>
      </c>
      <c r="CU32" s="18">
        <f>IF(CQ32&gt;1,VLOOKUP(CQ32,Destinations!$B$3:$D$147,2),0)</f>
        <v>0</v>
      </c>
      <c r="CV32" s="12">
        <f>IF(CO32&gt;0,VLOOKUP(CO32,Destinations!$B$3:$D$147,3),0)</f>
        <v>0</v>
      </c>
      <c r="CW32" s="12">
        <f>IF(CP32&gt;0,VLOOKUP(CP32,Destinations!$B$3:$D$147,3),0)</f>
        <v>0</v>
      </c>
      <c r="CX32" s="12">
        <f>IF(CQ32&gt;0,VLOOKUP(CQ32,Destinations!$B$3:$D$147,3),0)</f>
        <v>0</v>
      </c>
      <c r="CY32" s="12">
        <f>IF(CR32=0,Destinations!$G$3,0)</f>
        <v>15</v>
      </c>
      <c r="CZ32" s="12"/>
      <c r="DA32" s="12">
        <v>20</v>
      </c>
      <c r="DB32" s="19"/>
      <c r="DC32" s="19"/>
      <c r="DD32" s="19"/>
      <c r="DE32" s="19"/>
      <c r="DF32" s="18">
        <f>IF(DB32&gt;=1,VLOOKUP(DB32,Destinations!$B$3:$D$147,2),0)</f>
        <v>0</v>
      </c>
      <c r="DG32" s="18">
        <f>IF(DC32&gt;1,VLOOKUP(DC32,Destinations!$B$3:$D$147,2),0)</f>
        <v>0</v>
      </c>
      <c r="DH32" s="18">
        <f>IF(DD32&gt;1,VLOOKUP(DD32,Destinations!$B$3:$D$147,2),0)</f>
        <v>0</v>
      </c>
      <c r="DI32" s="12">
        <f>IF(DB32&gt;0,VLOOKUP(DB32,Destinations!$B$3:$D$147,3),0)</f>
        <v>0</v>
      </c>
      <c r="DJ32" s="12">
        <f>IF(DC32&gt;0,VLOOKUP(DC32,Destinations!$B$3:$D$147,3),0)</f>
        <v>0</v>
      </c>
      <c r="DK32" s="12">
        <f>IF(DD32&gt;0,VLOOKUP(DD32,Destinations!$B$3:$D$147,3),0)</f>
        <v>0</v>
      </c>
      <c r="DL32" s="12">
        <f>IF(DE32=0,Destinations!$G$3,0)</f>
        <v>15</v>
      </c>
      <c r="DM32" s="12"/>
      <c r="DN32" s="12">
        <v>20</v>
      </c>
      <c r="DO32" s="19"/>
      <c r="DP32" s="19"/>
      <c r="DQ32" s="19"/>
      <c r="DR32" s="19"/>
      <c r="DS32" s="18">
        <f>IF(DO32&gt;=1,VLOOKUP(DO32,Destinations!$B$3:$D$147,2),0)</f>
        <v>0</v>
      </c>
      <c r="DT32" s="18">
        <f>IF(DP32&gt;1,VLOOKUP(DP32,Destinations!$B$3:$D$147,2),0)</f>
        <v>0</v>
      </c>
      <c r="DU32" s="18">
        <f>IF(DQ32&gt;1,VLOOKUP(DQ32,Destinations!$B$3:$D$147,2),0)</f>
        <v>0</v>
      </c>
      <c r="DV32" s="12">
        <f>IF(DO32&gt;0,VLOOKUP(DO32,Destinations!$B$3:$D$147,3),0)</f>
        <v>0</v>
      </c>
      <c r="DW32" s="12">
        <f>IF(DP32&gt;0,VLOOKUP(DP32,Destinations!$B$3:$D$147,3),0)</f>
        <v>0</v>
      </c>
      <c r="DX32" s="12">
        <f>IF(DQ32&gt;0,VLOOKUP(DQ32,Destinations!$B$3:$D$147,3),0)</f>
        <v>0</v>
      </c>
      <c r="DY32" s="12">
        <f>IF(DR32=0,Destinations!$G$3,0)</f>
        <v>15</v>
      </c>
      <c r="DZ32" s="12"/>
      <c r="EA32" s="12">
        <v>20</v>
      </c>
      <c r="EB32" s="19">
        <v>2</v>
      </c>
      <c r="EC32" s="19"/>
      <c r="ED32" s="19"/>
      <c r="EE32" s="19"/>
      <c r="EF32" s="18" t="str">
        <f>IF(EB32&gt;=1,VLOOKUP(EB32,Destinations!$B$3:$D$147,2),0)</f>
        <v>Weekend - Home</v>
      </c>
      <c r="EG32" s="18">
        <f>IF(EC32&gt;1,VLOOKUP(EC32,Destinations!$B$3:$D$147,2),0)</f>
        <v>0</v>
      </c>
      <c r="EH32" s="18">
        <f>IF(ED32&gt;1,VLOOKUP(ED32,Destinations!$B$3:$D$147,2),0)</f>
        <v>0</v>
      </c>
      <c r="EI32" s="12">
        <f>IF(EB32&gt;0,VLOOKUP(EB32,Destinations!$B$3:$D$147,3),0)</f>
        <v>0</v>
      </c>
      <c r="EJ32" s="12">
        <f>IF(EC32&gt;0,VLOOKUP(EC32,Destinations!$B$3:$D$147,3),0)</f>
        <v>0</v>
      </c>
      <c r="EK32" s="12">
        <f>IF(ED32&gt;0,VLOOKUP(ED32,Destinations!$B$3:$D$147,3),0)</f>
        <v>0</v>
      </c>
      <c r="EL32" s="12">
        <f>IF(EE32=0,Destinations!$G$3,0)</f>
        <v>15</v>
      </c>
      <c r="EM32" s="12"/>
      <c r="EN32" s="12">
        <v>20</v>
      </c>
      <c r="EO32" s="19"/>
      <c r="EP32" s="19"/>
      <c r="EQ32" s="19"/>
      <c r="ER32" s="19"/>
      <c r="ES32" s="18">
        <f>IF(EO32&gt;=1,VLOOKUP(EO32,Destinations!$B$3:$D$147,2),0)</f>
        <v>0</v>
      </c>
      <c r="ET32" s="18">
        <f>IF(EP32&gt;1,VLOOKUP(EP32,Destinations!$B$3:$D$147,2),0)</f>
        <v>0</v>
      </c>
      <c r="EU32" s="18">
        <f>IF(EQ32&gt;1,VLOOKUP(EQ32,Destinations!$B$3:$D$147,2),0)</f>
        <v>0</v>
      </c>
      <c r="EV32" s="12">
        <f>IF(EO32&gt;0,VLOOKUP(EO32,Destinations!$B$3:$D$147,3),0)</f>
        <v>0</v>
      </c>
      <c r="EW32" s="12">
        <f>IF(EP32&gt;0,VLOOKUP(EP32,Destinations!$B$3:$D$147,3),0)</f>
        <v>0</v>
      </c>
      <c r="EX32" s="12">
        <f>IF(EQ32&gt;0,VLOOKUP(EQ32,Destinations!$B$3:$D$147,3),0)</f>
        <v>0</v>
      </c>
      <c r="EY32" s="12">
        <f>IF(ER32=0,Destinations!$G$3,0)</f>
        <v>15</v>
      </c>
      <c r="EZ32" s="12"/>
    </row>
    <row r="33" spans="1:156" ht="12.75">
      <c r="A33" s="12">
        <v>21</v>
      </c>
      <c r="B33" s="19">
        <v>1</v>
      </c>
      <c r="C33" s="19"/>
      <c r="D33" s="19"/>
      <c r="E33" s="19"/>
      <c r="F33" s="18" t="str">
        <f>IF(B33&gt;=1,VLOOKUP(B33,Destinations!$B$3:$D$147,2),0)</f>
        <v>Public Holiday</v>
      </c>
      <c r="G33" s="18">
        <f>IF(C33&gt;=1,VLOOKUP(C33,Destinations!$B$3:$D$147,2),0)</f>
        <v>0</v>
      </c>
      <c r="H33" s="18">
        <f>IF(D33&gt;=1,VLOOKUP(D33,Destinations!$B$3:$D$147,2),0)</f>
        <v>0</v>
      </c>
      <c r="I33" s="12">
        <f>IF(B33&gt;0,VLOOKUP(B33,Destinations!$B$3:$D$147,3),0)</f>
        <v>0</v>
      </c>
      <c r="J33" s="12">
        <f>IF(C33&gt;0,VLOOKUP(C33,Destinations!$B$3:$D$147,3),0)</f>
        <v>0</v>
      </c>
      <c r="K33" s="12">
        <f>IF(D33&gt;0,VLOOKUP(D33,Destinations!$B$3:$D$147,3),0)</f>
        <v>0</v>
      </c>
      <c r="L33" s="12">
        <f>IF(E33=0,Destinations!$G$3,0)</f>
        <v>15</v>
      </c>
      <c r="M33" s="12"/>
      <c r="N33" s="12">
        <v>21</v>
      </c>
      <c r="O33" s="19">
        <v>2</v>
      </c>
      <c r="P33" s="19"/>
      <c r="Q33" s="19"/>
      <c r="R33" s="19"/>
      <c r="S33" s="18" t="str">
        <f>IF(O33&gt;=1,VLOOKUP(O33,Destinations!$B$3:$D$147,2),0)</f>
        <v>Weekend - Home</v>
      </c>
      <c r="T33" s="18">
        <f>IF(P33&gt;=1,VLOOKUP(P33,Destinations!$B$3:$D$147,2),0)</f>
        <v>0</v>
      </c>
      <c r="U33" s="18">
        <f>IF(Q33&gt;=1,VLOOKUP(Q33,Destinations!$B$3:$D$147,2),0)</f>
        <v>0</v>
      </c>
      <c r="V33" s="12">
        <f>IF(O33&gt;0,VLOOKUP(O33,Destinations!$B$3:$D$147,3),0)</f>
        <v>0</v>
      </c>
      <c r="W33" s="12">
        <f>IF(P33&gt;0,VLOOKUP(P33,Destinations!$B$3:$D$147,3),0)</f>
        <v>0</v>
      </c>
      <c r="X33" s="12">
        <f>IF(Q33&gt;0,VLOOKUP(Q33,Destinations!$B$3:$D$147,3),0)</f>
        <v>0</v>
      </c>
      <c r="Y33" s="12">
        <f>IF(R33=0,Destinations!$G$3,0)</f>
        <v>15</v>
      </c>
      <c r="Z33" s="12"/>
      <c r="AA33" s="12">
        <v>21</v>
      </c>
      <c r="AB33" s="19"/>
      <c r="AC33" s="19"/>
      <c r="AD33" s="19"/>
      <c r="AE33" s="19"/>
      <c r="AF33" s="18">
        <f>IF(AB33&gt;=1,VLOOKUP(AB33,Destinations!$B$3:$D$147,2),0)</f>
        <v>0</v>
      </c>
      <c r="AG33" s="18">
        <f>IF(AC33&gt;1,VLOOKUP(AC33,Destinations!$B$3:$D$147,2),0)</f>
        <v>0</v>
      </c>
      <c r="AH33" s="18">
        <f>IF(AD33&gt;1,VLOOKUP(AD33,Destinations!$B$3:$D$147,2),0)</f>
        <v>0</v>
      </c>
      <c r="AI33" s="12">
        <f>IF(AB33&gt;0,VLOOKUP(AB33,Destinations!$B$3:$D$147,3),0)</f>
        <v>0</v>
      </c>
      <c r="AJ33" s="12">
        <f>IF(AC33&gt;0,VLOOKUP(AC33,Destinations!$B$3:$D$147,3),0)</f>
        <v>0</v>
      </c>
      <c r="AK33" s="12">
        <f>IF(AD33&gt;0,VLOOKUP(AD33,Destinations!$B$3:$D$147,3),0)</f>
        <v>0</v>
      </c>
      <c r="AL33" s="12">
        <f>IF(AE33=0,Destinations!$G$3,0)</f>
        <v>15</v>
      </c>
      <c r="AM33" s="12"/>
      <c r="AN33" s="12">
        <v>21</v>
      </c>
      <c r="AO33" s="19"/>
      <c r="AP33" s="19"/>
      <c r="AQ33" s="19"/>
      <c r="AR33" s="19"/>
      <c r="AS33" s="18">
        <f>IF(AO33&gt;=1,VLOOKUP(AO33,Destinations!$B$3:$D$147,2),0)</f>
        <v>0</v>
      </c>
      <c r="AT33" s="18">
        <f>IF(AP33&gt;1,VLOOKUP(AP33,Destinations!$B$3:$D$147,2),0)</f>
        <v>0</v>
      </c>
      <c r="AU33" s="18">
        <f>IF(AQ33&gt;1,VLOOKUP(AQ33,Destinations!$B$3:$D$147,2),0)</f>
        <v>0</v>
      </c>
      <c r="AV33" s="12">
        <f>IF(AO33&gt;0,VLOOKUP(AO33,Destinations!$B$3:$D$147,3),0)</f>
        <v>0</v>
      </c>
      <c r="AW33" s="12">
        <f>IF(AP33&gt;0,VLOOKUP(AP33,Destinations!$B$3:$D$147,3),0)</f>
        <v>0</v>
      </c>
      <c r="AX33" s="12">
        <f>IF(AQ33&gt;0,VLOOKUP(AQ33,Destinations!$B$3:$D$147,3),0)</f>
        <v>0</v>
      </c>
      <c r="AY33" s="12">
        <f>IF(AR33=0,Destinations!$G$3,0)</f>
        <v>15</v>
      </c>
      <c r="AZ33" s="12"/>
      <c r="BA33" s="12">
        <v>21</v>
      </c>
      <c r="BB33" s="19">
        <v>2</v>
      </c>
      <c r="BC33" s="19"/>
      <c r="BD33" s="19"/>
      <c r="BE33" s="19"/>
      <c r="BF33" s="18" t="str">
        <f>IF(BB33&gt;=1,VLOOKUP(BB33,Destinations!$B$3:$D$147,2),0)</f>
        <v>Weekend - Home</v>
      </c>
      <c r="BG33" s="18">
        <f>IF(BC33&gt;1,VLOOKUP(BC33,Destinations!$B$3:$D$147,2),0)</f>
        <v>0</v>
      </c>
      <c r="BH33" s="18">
        <f>IF(BD33&gt;1,VLOOKUP(BD33,Destinations!$B$3:$D$147,2),0)</f>
        <v>0</v>
      </c>
      <c r="BI33" s="12">
        <f>IF(BB33&gt;0,VLOOKUP(BB33,Destinations!$B$3:$D$147,3),0)</f>
        <v>0</v>
      </c>
      <c r="BJ33" s="12">
        <f>IF(BC33&gt;0,VLOOKUP(BC33,Destinations!$B$3:$D$147,3),0)</f>
        <v>0</v>
      </c>
      <c r="BK33" s="12">
        <f>IF(BD33&gt;0,VLOOKUP(BD33,Destinations!$B$3:$D$147,3),0)</f>
        <v>0</v>
      </c>
      <c r="BL33" s="12">
        <f>IF(BE33=0,Destinations!$G$3,0)</f>
        <v>15</v>
      </c>
      <c r="BM33" s="12"/>
      <c r="BN33" s="12">
        <v>21</v>
      </c>
      <c r="BO33" s="19"/>
      <c r="BP33" s="19"/>
      <c r="BQ33" s="19"/>
      <c r="BR33" s="19"/>
      <c r="BS33" s="18">
        <f>IF(BO33&gt;=1,VLOOKUP(BO33,Destinations!$B$3:$D$147,2),0)</f>
        <v>0</v>
      </c>
      <c r="BT33" s="18">
        <f>IF(BP33&gt;1,VLOOKUP(BP33,Destinations!$B$3:$D$147,2),0)</f>
        <v>0</v>
      </c>
      <c r="BU33" s="18">
        <f>IF(BQ33&gt;1,VLOOKUP(BQ33,Destinations!$B$3:$D$147,2),0)</f>
        <v>0</v>
      </c>
      <c r="BV33" s="12">
        <f>IF(BO33&gt;0,VLOOKUP(BO33,Destinations!$B$3:$D$147,3),0)</f>
        <v>0</v>
      </c>
      <c r="BW33" s="12">
        <f>IF(BP33&gt;0,VLOOKUP(BP33,Destinations!$B$3:$D$147,3),0)</f>
        <v>0</v>
      </c>
      <c r="BX33" s="12">
        <f>IF(BQ33&gt;0,VLOOKUP(BQ33,Destinations!$B$3:$D$147,3),0)</f>
        <v>0</v>
      </c>
      <c r="BY33" s="12">
        <f>IF(BR33=0,Destinations!$G$3,0)</f>
        <v>15</v>
      </c>
      <c r="BZ33" s="12"/>
      <c r="CA33" s="12">
        <v>21</v>
      </c>
      <c r="CB33" s="19"/>
      <c r="CC33" s="19"/>
      <c r="CD33" s="19"/>
      <c r="CE33" s="19"/>
      <c r="CF33" s="18">
        <f>IF(CB33&gt;=1,VLOOKUP(CB33,Destinations!$B$3:$D$147,2),0)</f>
        <v>0</v>
      </c>
      <c r="CG33" s="18">
        <f>IF(CC33&gt;1,VLOOKUP(CC33,Destinations!$B$3:$D$147,2),0)</f>
        <v>0</v>
      </c>
      <c r="CH33" s="18">
        <f>IF(CD33&gt;1,VLOOKUP(CD33,Destinations!$B$3:$D$147,2),0)</f>
        <v>0</v>
      </c>
      <c r="CI33" s="12">
        <f>IF(CB33&gt;0,VLOOKUP(CB33,Destinations!$B$3:$D$147,3),0)</f>
        <v>0</v>
      </c>
      <c r="CJ33" s="12">
        <f>IF(CC33&gt;0,VLOOKUP(CC33,Destinations!$B$3:$D$147,3),0)</f>
        <v>0</v>
      </c>
      <c r="CK33" s="12">
        <f>IF(CD33&gt;0,VLOOKUP(CD33,Destinations!$B$3:$D$147,3),0)</f>
        <v>0</v>
      </c>
      <c r="CL33" s="12">
        <f>IF(CE33=0,Destinations!$G$3,0)</f>
        <v>15</v>
      </c>
      <c r="CM33" s="12"/>
      <c r="CN33" s="12">
        <v>21</v>
      </c>
      <c r="CO33" s="19">
        <v>2</v>
      </c>
      <c r="CP33" s="19"/>
      <c r="CQ33" s="19"/>
      <c r="CR33" s="19"/>
      <c r="CS33" s="18" t="str">
        <f>IF(CO33&gt;=1,VLOOKUP(CO33,Destinations!$B$3:$D$147,2),0)</f>
        <v>Weekend - Home</v>
      </c>
      <c r="CT33" s="18">
        <f>IF(CP33&gt;1,VLOOKUP(CP33,Destinations!$B$3:$D$147,2),0)</f>
        <v>0</v>
      </c>
      <c r="CU33" s="18">
        <f>IF(CQ33&gt;1,VLOOKUP(CQ33,Destinations!$B$3:$D$147,2),0)</f>
        <v>0</v>
      </c>
      <c r="CV33" s="12">
        <f>IF(CO33&gt;0,VLOOKUP(CO33,Destinations!$B$3:$D$147,3),0)</f>
        <v>0</v>
      </c>
      <c r="CW33" s="12">
        <f>IF(CP33&gt;0,VLOOKUP(CP33,Destinations!$B$3:$D$147,3),0)</f>
        <v>0</v>
      </c>
      <c r="CX33" s="12">
        <f>IF(CQ33&gt;0,VLOOKUP(CQ33,Destinations!$B$3:$D$147,3),0)</f>
        <v>0</v>
      </c>
      <c r="CY33" s="12">
        <f>IF(CR33=0,Destinations!$G$3,0)</f>
        <v>15</v>
      </c>
      <c r="CZ33" s="12"/>
      <c r="DA33" s="12">
        <v>21</v>
      </c>
      <c r="DB33" s="19"/>
      <c r="DC33" s="19"/>
      <c r="DD33" s="19"/>
      <c r="DE33" s="19"/>
      <c r="DF33" s="18">
        <f>IF(DB33&gt;=1,VLOOKUP(DB33,Destinations!$B$3:$D$147,2),0)</f>
        <v>0</v>
      </c>
      <c r="DG33" s="18">
        <f>IF(DC33&gt;1,VLOOKUP(DC33,Destinations!$B$3:$D$147,2),0)</f>
        <v>0</v>
      </c>
      <c r="DH33" s="18">
        <f>IF(DD33&gt;1,VLOOKUP(DD33,Destinations!$B$3:$D$147,2),0)</f>
        <v>0</v>
      </c>
      <c r="DI33" s="12">
        <f>IF(DB33&gt;0,VLOOKUP(DB33,Destinations!$B$3:$D$147,3),0)</f>
        <v>0</v>
      </c>
      <c r="DJ33" s="12">
        <f>IF(DC33&gt;0,VLOOKUP(DC33,Destinations!$B$3:$D$147,3),0)</f>
        <v>0</v>
      </c>
      <c r="DK33" s="12">
        <f>IF(DD33&gt;0,VLOOKUP(DD33,Destinations!$B$3:$D$147,3),0)</f>
        <v>0</v>
      </c>
      <c r="DL33" s="12">
        <f>IF(DE33=0,Destinations!$G$3,0)</f>
        <v>15</v>
      </c>
      <c r="DM33" s="12"/>
      <c r="DN33" s="12">
        <v>21</v>
      </c>
      <c r="DO33" s="19"/>
      <c r="DP33" s="19"/>
      <c r="DQ33" s="19"/>
      <c r="DR33" s="19"/>
      <c r="DS33" s="18">
        <f>IF(DO33&gt;=1,VLOOKUP(DO33,Destinations!$B$3:$D$147,2),0)</f>
        <v>0</v>
      </c>
      <c r="DT33" s="18">
        <f>IF(DP33&gt;1,VLOOKUP(DP33,Destinations!$B$3:$D$147,2),0)</f>
        <v>0</v>
      </c>
      <c r="DU33" s="18">
        <f>IF(DQ33&gt;1,VLOOKUP(DQ33,Destinations!$B$3:$D$147,2),0)</f>
        <v>0</v>
      </c>
      <c r="DV33" s="12">
        <f>IF(DO33&gt;0,VLOOKUP(DO33,Destinations!$B$3:$D$147,3),0)</f>
        <v>0</v>
      </c>
      <c r="DW33" s="12">
        <f>IF(DP33&gt;0,VLOOKUP(DP33,Destinations!$B$3:$D$147,3),0)</f>
        <v>0</v>
      </c>
      <c r="DX33" s="12">
        <f>IF(DQ33&gt;0,VLOOKUP(DQ33,Destinations!$B$3:$D$147,3),0)</f>
        <v>0</v>
      </c>
      <c r="DY33" s="12">
        <f>IF(DR33=0,Destinations!$G$3,0)</f>
        <v>15</v>
      </c>
      <c r="DZ33" s="12"/>
      <c r="EA33" s="12">
        <v>21</v>
      </c>
      <c r="EB33" s="19"/>
      <c r="EC33" s="19"/>
      <c r="ED33" s="19"/>
      <c r="EE33" s="19"/>
      <c r="EF33" s="18">
        <f>IF(EB33&gt;=1,VLOOKUP(EB33,Destinations!$B$3:$D$147,2),0)</f>
        <v>0</v>
      </c>
      <c r="EG33" s="18">
        <f>IF(EC33&gt;1,VLOOKUP(EC33,Destinations!$B$3:$D$147,2),0)</f>
        <v>0</v>
      </c>
      <c r="EH33" s="18">
        <f>IF(ED33&gt;1,VLOOKUP(ED33,Destinations!$B$3:$D$147,2),0)</f>
        <v>0</v>
      </c>
      <c r="EI33" s="12">
        <f>IF(EB33&gt;0,VLOOKUP(EB33,Destinations!$B$3:$D$147,3),0)</f>
        <v>0</v>
      </c>
      <c r="EJ33" s="12">
        <f>IF(EC33&gt;0,VLOOKUP(EC33,Destinations!$B$3:$D$147,3),0)</f>
        <v>0</v>
      </c>
      <c r="EK33" s="12">
        <f>IF(ED33&gt;0,VLOOKUP(ED33,Destinations!$B$3:$D$147,3),0)</f>
        <v>0</v>
      </c>
      <c r="EL33" s="12">
        <f>IF(EE33=0,Destinations!$G$3,0)</f>
        <v>15</v>
      </c>
      <c r="EM33" s="12"/>
      <c r="EN33" s="12">
        <v>21</v>
      </c>
      <c r="EO33" s="19"/>
      <c r="EP33" s="19"/>
      <c r="EQ33" s="19"/>
      <c r="ER33" s="19"/>
      <c r="ES33" s="18">
        <f>IF(EO33&gt;=1,VLOOKUP(EO33,Destinations!$B$3:$D$147,2),0)</f>
        <v>0</v>
      </c>
      <c r="ET33" s="18">
        <f>IF(EP33&gt;1,VLOOKUP(EP33,Destinations!$B$3:$D$147,2),0)</f>
        <v>0</v>
      </c>
      <c r="EU33" s="18">
        <f>IF(EQ33&gt;1,VLOOKUP(EQ33,Destinations!$B$3:$D$147,2),0)</f>
        <v>0</v>
      </c>
      <c r="EV33" s="12">
        <f>IF(EO33&gt;0,VLOOKUP(EO33,Destinations!$B$3:$D$147,3),0)</f>
        <v>0</v>
      </c>
      <c r="EW33" s="12">
        <f>IF(EP33&gt;0,VLOOKUP(EP33,Destinations!$B$3:$D$147,3),0)</f>
        <v>0</v>
      </c>
      <c r="EX33" s="12">
        <f>IF(EQ33&gt;0,VLOOKUP(EQ33,Destinations!$B$3:$D$147,3),0)</f>
        <v>0</v>
      </c>
      <c r="EY33" s="12">
        <f>IF(ER33=0,Destinations!$G$3,0)</f>
        <v>15</v>
      </c>
      <c r="EZ33" s="12"/>
    </row>
    <row r="34" spans="1:156" ht="12.75">
      <c r="A34" s="12">
        <v>22</v>
      </c>
      <c r="B34" s="19"/>
      <c r="C34" s="19"/>
      <c r="D34" s="19"/>
      <c r="E34" s="19"/>
      <c r="F34" s="18">
        <f>IF(B34&gt;=1,VLOOKUP(B34,Destinations!$B$3:$D$147,2),0)</f>
        <v>0</v>
      </c>
      <c r="G34" s="18">
        <f>IF(C34&gt;=1,VLOOKUP(C34,Destinations!$B$3:$D$147,2),0)</f>
        <v>0</v>
      </c>
      <c r="H34" s="18">
        <f>IF(D34&gt;=1,VLOOKUP(D34,Destinations!$B$3:$D$147,2),0)</f>
        <v>0</v>
      </c>
      <c r="I34" s="12">
        <f>IF(B34&gt;0,VLOOKUP(B34,Destinations!$B$3:$D$147,3),0)</f>
        <v>0</v>
      </c>
      <c r="J34" s="12">
        <f>IF(C34&gt;0,VLOOKUP(C34,Destinations!$B$3:$D$147,3),0)</f>
        <v>0</v>
      </c>
      <c r="K34" s="12">
        <f>IF(D34&gt;0,VLOOKUP(D34,Destinations!$B$3:$D$147,3),0)</f>
        <v>0</v>
      </c>
      <c r="L34" s="12">
        <f>IF(E34=0,Destinations!$G$3,0)</f>
        <v>15</v>
      </c>
      <c r="M34" s="12"/>
      <c r="N34" s="12">
        <v>22</v>
      </c>
      <c r="O34" s="19">
        <v>2</v>
      </c>
      <c r="P34" s="19"/>
      <c r="Q34" s="19"/>
      <c r="R34" s="19"/>
      <c r="S34" s="18" t="str">
        <f>IF(O34&gt;=1,VLOOKUP(O34,Destinations!$B$3:$D$147,2),0)</f>
        <v>Weekend - Home</v>
      </c>
      <c r="T34" s="18">
        <f>IF(P34&gt;=1,VLOOKUP(P34,Destinations!$B$3:$D$147,2),0)</f>
        <v>0</v>
      </c>
      <c r="U34" s="18">
        <f>IF(Q34&gt;=1,VLOOKUP(Q34,Destinations!$B$3:$D$147,2),0)</f>
        <v>0</v>
      </c>
      <c r="V34" s="12">
        <f>IF(O34&gt;0,VLOOKUP(O34,Destinations!$B$3:$D$147,3),0)</f>
        <v>0</v>
      </c>
      <c r="W34" s="12">
        <f>IF(P34&gt;0,VLOOKUP(P34,Destinations!$B$3:$D$147,3),0)</f>
        <v>0</v>
      </c>
      <c r="X34" s="12">
        <f>IF(Q34&gt;0,VLOOKUP(Q34,Destinations!$B$3:$D$147,3),0)</f>
        <v>0</v>
      </c>
      <c r="Y34" s="12">
        <f>IF(R34=0,Destinations!$G$3,0)</f>
        <v>15</v>
      </c>
      <c r="Z34" s="12"/>
      <c r="AA34" s="12">
        <v>22</v>
      </c>
      <c r="AB34" s="19"/>
      <c r="AC34" s="19"/>
      <c r="AD34" s="19"/>
      <c r="AE34" s="19"/>
      <c r="AF34" s="18">
        <f>IF(AB34&gt;=1,VLOOKUP(AB34,Destinations!$B$3:$D$147,2),0)</f>
        <v>0</v>
      </c>
      <c r="AG34" s="18">
        <f>IF(AC34&gt;1,VLOOKUP(AC34,Destinations!$B$3:$D$147,2),0)</f>
        <v>0</v>
      </c>
      <c r="AH34" s="18">
        <f>IF(AD34&gt;1,VLOOKUP(AD34,Destinations!$B$3:$D$147,2),0)</f>
        <v>0</v>
      </c>
      <c r="AI34" s="12">
        <f>IF(AB34&gt;0,VLOOKUP(AB34,Destinations!$B$3:$D$147,3),0)</f>
        <v>0</v>
      </c>
      <c r="AJ34" s="12">
        <f>IF(AC34&gt;0,VLOOKUP(AC34,Destinations!$B$3:$D$147,3),0)</f>
        <v>0</v>
      </c>
      <c r="AK34" s="12">
        <f>IF(AD34&gt;0,VLOOKUP(AD34,Destinations!$B$3:$D$147,3),0)</f>
        <v>0</v>
      </c>
      <c r="AL34" s="12">
        <f>IF(AE34=0,Destinations!$G$3,0)</f>
        <v>15</v>
      </c>
      <c r="AM34" s="12"/>
      <c r="AN34" s="12">
        <v>22</v>
      </c>
      <c r="AO34" s="19"/>
      <c r="AP34" s="19"/>
      <c r="AQ34" s="19"/>
      <c r="AR34" s="19"/>
      <c r="AS34" s="18">
        <f>IF(AO34&gt;=1,VLOOKUP(AO34,Destinations!$B$3:$D$147,2),0)</f>
        <v>0</v>
      </c>
      <c r="AT34" s="18">
        <f>IF(AP34&gt;1,VLOOKUP(AP34,Destinations!$B$3:$D$147,2),0)</f>
        <v>0</v>
      </c>
      <c r="AU34" s="18">
        <f>IF(AQ34&gt;1,VLOOKUP(AQ34,Destinations!$B$3:$D$147,2),0)</f>
        <v>0</v>
      </c>
      <c r="AV34" s="12">
        <f>IF(AO34&gt;0,VLOOKUP(AO34,Destinations!$B$3:$D$147,3),0)</f>
        <v>0</v>
      </c>
      <c r="AW34" s="12">
        <f>IF(AP34&gt;0,VLOOKUP(AP34,Destinations!$B$3:$D$147,3),0)</f>
        <v>0</v>
      </c>
      <c r="AX34" s="12">
        <f>IF(AQ34&gt;0,VLOOKUP(AQ34,Destinations!$B$3:$D$147,3),0)</f>
        <v>0</v>
      </c>
      <c r="AY34" s="12">
        <f>IF(AR34=0,Destinations!$G$3,0)</f>
        <v>15</v>
      </c>
      <c r="AZ34" s="12"/>
      <c r="BA34" s="12">
        <v>22</v>
      </c>
      <c r="BB34" s="19">
        <v>2</v>
      </c>
      <c r="BC34" s="19"/>
      <c r="BD34" s="19"/>
      <c r="BE34" s="19"/>
      <c r="BF34" s="18" t="str">
        <f>IF(BB34&gt;=1,VLOOKUP(BB34,Destinations!$B$3:$D$147,2),0)</f>
        <v>Weekend - Home</v>
      </c>
      <c r="BG34" s="18">
        <f>IF(BC34&gt;1,VLOOKUP(BC34,Destinations!$B$3:$D$147,2),0)</f>
        <v>0</v>
      </c>
      <c r="BH34" s="18">
        <f>IF(BD34&gt;1,VLOOKUP(BD34,Destinations!$B$3:$D$147,2),0)</f>
        <v>0</v>
      </c>
      <c r="BI34" s="12">
        <f>IF(BB34&gt;0,VLOOKUP(BB34,Destinations!$B$3:$D$147,3),0)</f>
        <v>0</v>
      </c>
      <c r="BJ34" s="12">
        <f>IF(BC34&gt;0,VLOOKUP(BC34,Destinations!$B$3:$D$147,3),0)</f>
        <v>0</v>
      </c>
      <c r="BK34" s="12">
        <f>IF(BD34&gt;0,VLOOKUP(BD34,Destinations!$B$3:$D$147,3),0)</f>
        <v>0</v>
      </c>
      <c r="BL34" s="12">
        <f>IF(BE34=0,Destinations!$G$3,0)</f>
        <v>15</v>
      </c>
      <c r="BM34" s="12"/>
      <c r="BN34" s="12">
        <v>22</v>
      </c>
      <c r="BO34" s="19"/>
      <c r="BP34" s="19"/>
      <c r="BQ34" s="19"/>
      <c r="BR34" s="19"/>
      <c r="BS34" s="18">
        <f>IF(BO34&gt;=1,VLOOKUP(BO34,Destinations!$B$3:$D$147,2),0)</f>
        <v>0</v>
      </c>
      <c r="BT34" s="18">
        <f>IF(BP34&gt;1,VLOOKUP(BP34,Destinations!$B$3:$D$147,2),0)</f>
        <v>0</v>
      </c>
      <c r="BU34" s="18">
        <f>IF(BQ34&gt;1,VLOOKUP(BQ34,Destinations!$B$3:$D$147,2),0)</f>
        <v>0</v>
      </c>
      <c r="BV34" s="12">
        <f>IF(BO34&gt;0,VLOOKUP(BO34,Destinations!$B$3:$D$147,3),0)</f>
        <v>0</v>
      </c>
      <c r="BW34" s="12">
        <f>IF(BP34&gt;0,VLOOKUP(BP34,Destinations!$B$3:$D$147,3),0)</f>
        <v>0</v>
      </c>
      <c r="BX34" s="12">
        <f>IF(BQ34&gt;0,VLOOKUP(BQ34,Destinations!$B$3:$D$147,3),0)</f>
        <v>0</v>
      </c>
      <c r="BY34" s="12">
        <f>IF(BR34=0,Destinations!$G$3,0)</f>
        <v>15</v>
      </c>
      <c r="BZ34" s="12"/>
      <c r="CA34" s="12">
        <v>22</v>
      </c>
      <c r="CB34" s="19">
        <v>2</v>
      </c>
      <c r="CC34" s="19"/>
      <c r="CD34" s="19"/>
      <c r="CE34" s="19"/>
      <c r="CF34" s="18" t="str">
        <f>IF(CB34&gt;=1,VLOOKUP(CB34,Destinations!$B$3:$D$147,2),0)</f>
        <v>Weekend - Home</v>
      </c>
      <c r="CG34" s="18">
        <f>IF(CC34&gt;1,VLOOKUP(CC34,Destinations!$B$3:$D$147,2),0)</f>
        <v>0</v>
      </c>
      <c r="CH34" s="18">
        <f>IF(CD34&gt;1,VLOOKUP(CD34,Destinations!$B$3:$D$147,2),0)</f>
        <v>0</v>
      </c>
      <c r="CI34" s="12">
        <f>IF(CB34&gt;0,VLOOKUP(CB34,Destinations!$B$3:$D$147,3),0)</f>
        <v>0</v>
      </c>
      <c r="CJ34" s="12">
        <f>IF(CC34&gt;0,VLOOKUP(CC34,Destinations!$B$3:$D$147,3),0)</f>
        <v>0</v>
      </c>
      <c r="CK34" s="12">
        <f>IF(CD34&gt;0,VLOOKUP(CD34,Destinations!$B$3:$D$147,3),0)</f>
        <v>0</v>
      </c>
      <c r="CL34" s="12">
        <f>IF(CE34=0,Destinations!$G$3,0)</f>
        <v>15</v>
      </c>
      <c r="CM34" s="12"/>
      <c r="CN34" s="12">
        <v>22</v>
      </c>
      <c r="CO34" s="19"/>
      <c r="CP34" s="19"/>
      <c r="CQ34" s="19"/>
      <c r="CR34" s="19"/>
      <c r="CS34" s="18">
        <f>IF(CO34&gt;=1,VLOOKUP(CO34,Destinations!$B$3:$D$147,2),0)</f>
        <v>0</v>
      </c>
      <c r="CT34" s="18">
        <f>IF(CP34&gt;1,VLOOKUP(CP34,Destinations!$B$3:$D$147,2),0)</f>
        <v>0</v>
      </c>
      <c r="CU34" s="18">
        <f>IF(CQ34&gt;1,VLOOKUP(CQ34,Destinations!$B$3:$D$147,2),0)</f>
        <v>0</v>
      </c>
      <c r="CV34" s="12">
        <f>IF(CO34&gt;0,VLOOKUP(CO34,Destinations!$B$3:$D$147,3),0)</f>
        <v>0</v>
      </c>
      <c r="CW34" s="12">
        <f>IF(CP34&gt;0,VLOOKUP(CP34,Destinations!$B$3:$D$147,3),0)</f>
        <v>0</v>
      </c>
      <c r="CX34" s="12">
        <f>IF(CQ34&gt;0,VLOOKUP(CQ34,Destinations!$B$3:$D$147,3),0)</f>
        <v>0</v>
      </c>
      <c r="CY34" s="12">
        <f>IF(CR34=0,Destinations!$G$3,0)</f>
        <v>15</v>
      </c>
      <c r="CZ34" s="12"/>
      <c r="DA34" s="12">
        <v>22</v>
      </c>
      <c r="DB34" s="19"/>
      <c r="DC34" s="19"/>
      <c r="DD34" s="19"/>
      <c r="DE34" s="19"/>
      <c r="DF34" s="18">
        <f>IF(DB34&gt;=1,VLOOKUP(DB34,Destinations!$B$3:$D$147,2),0)</f>
        <v>0</v>
      </c>
      <c r="DG34" s="18">
        <f>IF(DC34&gt;1,VLOOKUP(DC34,Destinations!$B$3:$D$147,2),0)</f>
        <v>0</v>
      </c>
      <c r="DH34" s="18">
        <f>IF(DD34&gt;1,VLOOKUP(DD34,Destinations!$B$3:$D$147,2),0)</f>
        <v>0</v>
      </c>
      <c r="DI34" s="12">
        <f>IF(DB34&gt;0,VLOOKUP(DB34,Destinations!$B$3:$D$147,3),0)</f>
        <v>0</v>
      </c>
      <c r="DJ34" s="12">
        <f>IF(DC34&gt;0,VLOOKUP(DC34,Destinations!$B$3:$D$147,3),0)</f>
        <v>0</v>
      </c>
      <c r="DK34" s="12">
        <f>IF(DD34&gt;0,VLOOKUP(DD34,Destinations!$B$3:$D$147,3),0)</f>
        <v>0</v>
      </c>
      <c r="DL34" s="12">
        <f>IF(DE34=0,Destinations!$G$3,0)</f>
        <v>15</v>
      </c>
      <c r="DM34" s="12"/>
      <c r="DN34" s="12">
        <v>22</v>
      </c>
      <c r="DO34" s="19">
        <v>2</v>
      </c>
      <c r="DP34" s="19"/>
      <c r="DQ34" s="19"/>
      <c r="DR34" s="19"/>
      <c r="DS34" s="18" t="str">
        <f>IF(DO34&gt;=1,VLOOKUP(DO34,Destinations!$B$3:$D$147,2),0)</f>
        <v>Weekend - Home</v>
      </c>
      <c r="DT34" s="18">
        <f>IF(DP34&gt;1,VLOOKUP(DP34,Destinations!$B$3:$D$147,2),0)</f>
        <v>0</v>
      </c>
      <c r="DU34" s="18">
        <f>IF(DQ34&gt;1,VLOOKUP(DQ34,Destinations!$B$3:$D$147,2),0)</f>
        <v>0</v>
      </c>
      <c r="DV34" s="12">
        <f>IF(DO34&gt;0,VLOOKUP(DO34,Destinations!$B$3:$D$147,3),0)</f>
        <v>0</v>
      </c>
      <c r="DW34" s="12">
        <f>IF(DP34&gt;0,VLOOKUP(DP34,Destinations!$B$3:$D$147,3),0)</f>
        <v>0</v>
      </c>
      <c r="DX34" s="12">
        <f>IF(DQ34&gt;0,VLOOKUP(DQ34,Destinations!$B$3:$D$147,3),0)</f>
        <v>0</v>
      </c>
      <c r="DY34" s="12">
        <f>IF(DR34=0,Destinations!$G$3,0)</f>
        <v>15</v>
      </c>
      <c r="DZ34" s="12"/>
      <c r="EA34" s="12">
        <v>22</v>
      </c>
      <c r="EB34" s="19"/>
      <c r="EC34" s="19"/>
      <c r="ED34" s="19"/>
      <c r="EE34" s="19"/>
      <c r="EF34" s="18">
        <f>IF(EB34&gt;=1,VLOOKUP(EB34,Destinations!$B$3:$D$147,2),0)</f>
        <v>0</v>
      </c>
      <c r="EG34" s="18">
        <f>IF(EC34&gt;1,VLOOKUP(EC34,Destinations!$B$3:$D$147,2),0)</f>
        <v>0</v>
      </c>
      <c r="EH34" s="18">
        <f>IF(ED34&gt;1,VLOOKUP(ED34,Destinations!$B$3:$D$147,2),0)</f>
        <v>0</v>
      </c>
      <c r="EI34" s="12">
        <f>IF(EB34&gt;0,VLOOKUP(EB34,Destinations!$B$3:$D$147,3),0)</f>
        <v>0</v>
      </c>
      <c r="EJ34" s="12">
        <f>IF(EC34&gt;0,VLOOKUP(EC34,Destinations!$B$3:$D$147,3),0)</f>
        <v>0</v>
      </c>
      <c r="EK34" s="12">
        <f>IF(ED34&gt;0,VLOOKUP(ED34,Destinations!$B$3:$D$147,3),0)</f>
        <v>0</v>
      </c>
      <c r="EL34" s="12">
        <f>IF(EE34=0,Destinations!$G$3,0)</f>
        <v>15</v>
      </c>
      <c r="EM34" s="12"/>
      <c r="EN34" s="12">
        <v>22</v>
      </c>
      <c r="EO34" s="19"/>
      <c r="EP34" s="19"/>
      <c r="EQ34" s="19"/>
      <c r="ER34" s="19"/>
      <c r="ES34" s="18">
        <f>IF(EO34&gt;=1,VLOOKUP(EO34,Destinations!$B$3:$D$147,2),0)</f>
        <v>0</v>
      </c>
      <c r="ET34" s="18">
        <f>IF(EP34&gt;1,VLOOKUP(EP34,Destinations!$B$3:$D$147,2),0)</f>
        <v>0</v>
      </c>
      <c r="EU34" s="18">
        <f>IF(EQ34&gt;1,VLOOKUP(EQ34,Destinations!$B$3:$D$147,2),0)</f>
        <v>0</v>
      </c>
      <c r="EV34" s="12">
        <f>IF(EO34&gt;0,VLOOKUP(EO34,Destinations!$B$3:$D$147,3),0)</f>
        <v>0</v>
      </c>
      <c r="EW34" s="12">
        <f>IF(EP34&gt;0,VLOOKUP(EP34,Destinations!$B$3:$D$147,3),0)</f>
        <v>0</v>
      </c>
      <c r="EX34" s="12">
        <f>IF(EQ34&gt;0,VLOOKUP(EQ34,Destinations!$B$3:$D$147,3),0)</f>
        <v>0</v>
      </c>
      <c r="EY34" s="12">
        <f>IF(ER34=0,Destinations!$G$3,0)</f>
        <v>15</v>
      </c>
      <c r="EZ34" s="12"/>
    </row>
    <row r="35" spans="1:156" ht="12.75">
      <c r="A35" s="12">
        <v>23</v>
      </c>
      <c r="B35" s="19"/>
      <c r="C35" s="19"/>
      <c r="D35" s="19"/>
      <c r="E35" s="19"/>
      <c r="F35" s="18">
        <f>IF(B35&gt;=1,VLOOKUP(B35,Destinations!$B$3:$D$147,2),0)</f>
        <v>0</v>
      </c>
      <c r="G35" s="18">
        <f>IF(C35&gt;=1,VLOOKUP(C35,Destinations!$B$3:$D$147,2),0)</f>
        <v>0</v>
      </c>
      <c r="H35" s="18">
        <f>IF(D35&gt;=1,VLOOKUP(D35,Destinations!$B$3:$D$147,2),0)</f>
        <v>0</v>
      </c>
      <c r="I35" s="12">
        <f>IF(B35&gt;0,VLOOKUP(B35,Destinations!$B$3:$D$147,3),0)</f>
        <v>0</v>
      </c>
      <c r="J35" s="12">
        <f>IF(C35&gt;0,VLOOKUP(C35,Destinations!$B$3:$D$147,3),0)</f>
        <v>0</v>
      </c>
      <c r="K35" s="12">
        <f>IF(D35&gt;0,VLOOKUP(D35,Destinations!$B$3:$D$147,3),0)</f>
        <v>0</v>
      </c>
      <c r="L35" s="12">
        <f>IF(E35=0,Destinations!$G$3,0)</f>
        <v>15</v>
      </c>
      <c r="M35" s="12"/>
      <c r="N35" s="12">
        <v>23</v>
      </c>
      <c r="O35" s="19"/>
      <c r="P35" s="19"/>
      <c r="Q35" s="19"/>
      <c r="R35" s="19"/>
      <c r="S35" s="18">
        <f>IF(O35&gt;=1,VLOOKUP(O35,Destinations!$B$3:$D$147,2),0)</f>
        <v>0</v>
      </c>
      <c r="T35" s="18">
        <f>IF(P35&gt;=1,VLOOKUP(P35,Destinations!$B$3:$D$147,2),0)</f>
        <v>0</v>
      </c>
      <c r="U35" s="18">
        <f>IF(Q35&gt;=1,VLOOKUP(Q35,Destinations!$B$3:$D$147,2),0)</f>
        <v>0</v>
      </c>
      <c r="V35" s="12">
        <f>IF(O35&gt;0,VLOOKUP(O35,Destinations!$B$3:$D$147,3),0)</f>
        <v>0</v>
      </c>
      <c r="W35" s="12">
        <f>IF(P35&gt;0,VLOOKUP(P35,Destinations!$B$3:$D$147,3),0)</f>
        <v>0</v>
      </c>
      <c r="X35" s="12">
        <f>IF(Q35&gt;0,VLOOKUP(Q35,Destinations!$B$3:$D$147,3),0)</f>
        <v>0</v>
      </c>
      <c r="Y35" s="12">
        <f>IF(R35=0,Destinations!$G$3,0)</f>
        <v>15</v>
      </c>
      <c r="Z35" s="12"/>
      <c r="AA35" s="12">
        <v>23</v>
      </c>
      <c r="AB35" s="19"/>
      <c r="AC35" s="19"/>
      <c r="AD35" s="19"/>
      <c r="AE35" s="19"/>
      <c r="AF35" s="18">
        <f>IF(AB35&gt;=1,VLOOKUP(AB35,Destinations!$B$3:$D$147,2),0)</f>
        <v>0</v>
      </c>
      <c r="AG35" s="18">
        <f>IF(AC35&gt;1,VLOOKUP(AC35,Destinations!$B$3:$D$147,2),0)</f>
        <v>0</v>
      </c>
      <c r="AH35" s="18">
        <f>IF(AD35&gt;1,VLOOKUP(AD35,Destinations!$B$3:$D$147,2),0)</f>
        <v>0</v>
      </c>
      <c r="AI35" s="12">
        <f>IF(AB35&gt;0,VLOOKUP(AB35,Destinations!$B$3:$D$147,3),0)</f>
        <v>0</v>
      </c>
      <c r="AJ35" s="12">
        <f>IF(AC35&gt;0,VLOOKUP(AC35,Destinations!$B$3:$D$147,3),0)</f>
        <v>0</v>
      </c>
      <c r="AK35" s="12">
        <f>IF(AD35&gt;0,VLOOKUP(AD35,Destinations!$B$3:$D$147,3),0)</f>
        <v>0</v>
      </c>
      <c r="AL35" s="12">
        <f>IF(AE35=0,Destinations!$G$3,0)</f>
        <v>15</v>
      </c>
      <c r="AM35" s="12"/>
      <c r="AN35" s="12">
        <v>23</v>
      </c>
      <c r="AO35" s="19">
        <v>2</v>
      </c>
      <c r="AP35" s="19"/>
      <c r="AQ35" s="19"/>
      <c r="AR35" s="19"/>
      <c r="AS35" s="18" t="str">
        <f>IF(AO35&gt;=1,VLOOKUP(AO35,Destinations!$B$3:$D$147,2),0)</f>
        <v>Weekend - Home</v>
      </c>
      <c r="AT35" s="18">
        <f>IF(AP35&gt;1,VLOOKUP(AP35,Destinations!$B$3:$D$147,2),0)</f>
        <v>0</v>
      </c>
      <c r="AU35" s="18">
        <f>IF(AQ35&gt;1,VLOOKUP(AQ35,Destinations!$B$3:$D$147,2),0)</f>
        <v>0</v>
      </c>
      <c r="AV35" s="12">
        <f>IF(AO35&gt;0,VLOOKUP(AO35,Destinations!$B$3:$D$147,3),0)</f>
        <v>0</v>
      </c>
      <c r="AW35" s="12">
        <f>IF(AP35&gt;0,VLOOKUP(AP35,Destinations!$B$3:$D$147,3),0)</f>
        <v>0</v>
      </c>
      <c r="AX35" s="12">
        <f>IF(AQ35&gt;0,VLOOKUP(AQ35,Destinations!$B$3:$D$147,3),0)</f>
        <v>0</v>
      </c>
      <c r="AY35" s="12">
        <f>IF(AR35=0,Destinations!$G$3,0)</f>
        <v>15</v>
      </c>
      <c r="AZ35" s="12"/>
      <c r="BA35" s="12">
        <v>23</v>
      </c>
      <c r="BB35" s="19"/>
      <c r="BC35" s="19"/>
      <c r="BD35" s="19"/>
      <c r="BE35" s="19"/>
      <c r="BF35" s="18">
        <f>IF(BB35&gt;=1,VLOOKUP(BB35,Destinations!$B$3:$D$147,2),0)</f>
        <v>0</v>
      </c>
      <c r="BG35" s="18">
        <f>IF(BC35&gt;1,VLOOKUP(BC35,Destinations!$B$3:$D$147,2),0)</f>
        <v>0</v>
      </c>
      <c r="BH35" s="18">
        <f>IF(BD35&gt;1,VLOOKUP(BD35,Destinations!$B$3:$D$147,2),0)</f>
        <v>0</v>
      </c>
      <c r="BI35" s="12">
        <f>IF(BB35&gt;0,VLOOKUP(BB35,Destinations!$B$3:$D$147,3),0)</f>
        <v>0</v>
      </c>
      <c r="BJ35" s="12">
        <f>IF(BC35&gt;0,VLOOKUP(BC35,Destinations!$B$3:$D$147,3),0)</f>
        <v>0</v>
      </c>
      <c r="BK35" s="12">
        <f>IF(BD35&gt;0,VLOOKUP(BD35,Destinations!$B$3:$D$147,3),0)</f>
        <v>0</v>
      </c>
      <c r="BL35" s="12">
        <f>IF(BE35=0,Destinations!$G$3,0)</f>
        <v>15</v>
      </c>
      <c r="BM35" s="12"/>
      <c r="BN35" s="12">
        <v>23</v>
      </c>
      <c r="BO35" s="19"/>
      <c r="BP35" s="19"/>
      <c r="BQ35" s="19"/>
      <c r="BR35" s="19"/>
      <c r="BS35" s="18">
        <f>IF(BO35&gt;=1,VLOOKUP(BO35,Destinations!$B$3:$D$147,2),0)</f>
        <v>0</v>
      </c>
      <c r="BT35" s="18">
        <f>IF(BP35&gt;1,VLOOKUP(BP35,Destinations!$B$3:$D$147,2),0)</f>
        <v>0</v>
      </c>
      <c r="BU35" s="18">
        <f>IF(BQ35&gt;1,VLOOKUP(BQ35,Destinations!$B$3:$D$147,2),0)</f>
        <v>0</v>
      </c>
      <c r="BV35" s="12">
        <f>IF(BO35&gt;0,VLOOKUP(BO35,Destinations!$B$3:$D$147,3),0)</f>
        <v>0</v>
      </c>
      <c r="BW35" s="12">
        <f>IF(BP35&gt;0,VLOOKUP(BP35,Destinations!$B$3:$D$147,3),0)</f>
        <v>0</v>
      </c>
      <c r="BX35" s="12">
        <f>IF(BQ35&gt;0,VLOOKUP(BQ35,Destinations!$B$3:$D$147,3),0)</f>
        <v>0</v>
      </c>
      <c r="BY35" s="12">
        <f>IF(BR35=0,Destinations!$G$3,0)</f>
        <v>15</v>
      </c>
      <c r="BZ35" s="12"/>
      <c r="CA35" s="12">
        <v>23</v>
      </c>
      <c r="CB35" s="19">
        <v>2</v>
      </c>
      <c r="CC35" s="19"/>
      <c r="CD35" s="19"/>
      <c r="CE35" s="19"/>
      <c r="CF35" s="18" t="str">
        <f>IF(CB35&gt;=1,VLOOKUP(CB35,Destinations!$B$3:$D$147,2),0)</f>
        <v>Weekend - Home</v>
      </c>
      <c r="CG35" s="18">
        <f>IF(CC35&gt;1,VLOOKUP(CC35,Destinations!$B$3:$D$147,2),0)</f>
        <v>0</v>
      </c>
      <c r="CH35" s="18">
        <f>IF(CD35&gt;1,VLOOKUP(CD35,Destinations!$B$3:$D$147,2),0)</f>
        <v>0</v>
      </c>
      <c r="CI35" s="12">
        <f>IF(CB35&gt;0,VLOOKUP(CB35,Destinations!$B$3:$D$147,3),0)</f>
        <v>0</v>
      </c>
      <c r="CJ35" s="12">
        <f>IF(CC35&gt;0,VLOOKUP(CC35,Destinations!$B$3:$D$147,3),0)</f>
        <v>0</v>
      </c>
      <c r="CK35" s="12">
        <f>IF(CD35&gt;0,VLOOKUP(CD35,Destinations!$B$3:$D$147,3),0)</f>
        <v>0</v>
      </c>
      <c r="CL35" s="12">
        <f>IF(CE35=0,Destinations!$G$3,0)</f>
        <v>15</v>
      </c>
      <c r="CM35" s="12"/>
      <c r="CN35" s="12">
        <v>23</v>
      </c>
      <c r="CO35" s="19"/>
      <c r="CP35" s="19"/>
      <c r="CQ35" s="19"/>
      <c r="CR35" s="19"/>
      <c r="CS35" s="18">
        <f>IF(CO35&gt;=1,VLOOKUP(CO35,Destinations!$B$3:$D$147,2),0)</f>
        <v>0</v>
      </c>
      <c r="CT35" s="18">
        <f>IF(CP35&gt;1,VLOOKUP(CP35,Destinations!$B$3:$D$147,2),0)</f>
        <v>0</v>
      </c>
      <c r="CU35" s="18">
        <f>IF(CQ35&gt;1,VLOOKUP(CQ35,Destinations!$B$3:$D$147,2),0)</f>
        <v>0</v>
      </c>
      <c r="CV35" s="12">
        <f>IF(CO35&gt;0,VLOOKUP(CO35,Destinations!$B$3:$D$147,3),0)</f>
        <v>0</v>
      </c>
      <c r="CW35" s="12">
        <f>IF(CP35&gt;0,VLOOKUP(CP35,Destinations!$B$3:$D$147,3),0)</f>
        <v>0</v>
      </c>
      <c r="CX35" s="12">
        <f>IF(CQ35&gt;0,VLOOKUP(CQ35,Destinations!$B$3:$D$147,3),0)</f>
        <v>0</v>
      </c>
      <c r="CY35" s="12">
        <f>IF(CR35=0,Destinations!$G$3,0)</f>
        <v>15</v>
      </c>
      <c r="CZ35" s="12"/>
      <c r="DA35" s="12">
        <v>23</v>
      </c>
      <c r="DB35" s="19"/>
      <c r="DC35" s="19"/>
      <c r="DD35" s="19"/>
      <c r="DE35" s="19"/>
      <c r="DF35" s="18">
        <f>IF(DB35&gt;=1,VLOOKUP(DB35,Destinations!$B$3:$D$147,2),0)</f>
        <v>0</v>
      </c>
      <c r="DG35" s="18">
        <f>IF(DC35&gt;1,VLOOKUP(DC35,Destinations!$B$3:$D$147,2),0)</f>
        <v>0</v>
      </c>
      <c r="DH35" s="18">
        <f>IF(DD35&gt;1,VLOOKUP(DD35,Destinations!$B$3:$D$147,2),0)</f>
        <v>0</v>
      </c>
      <c r="DI35" s="12">
        <f>IF(DB35&gt;0,VLOOKUP(DB35,Destinations!$B$3:$D$147,3),0)</f>
        <v>0</v>
      </c>
      <c r="DJ35" s="12">
        <f>IF(DC35&gt;0,VLOOKUP(DC35,Destinations!$B$3:$D$147,3),0)</f>
        <v>0</v>
      </c>
      <c r="DK35" s="12">
        <f>IF(DD35&gt;0,VLOOKUP(DD35,Destinations!$B$3:$D$147,3),0)</f>
        <v>0</v>
      </c>
      <c r="DL35" s="12">
        <f>IF(DE35=0,Destinations!$G$3,0)</f>
        <v>15</v>
      </c>
      <c r="DM35" s="12"/>
      <c r="DN35" s="12">
        <v>23</v>
      </c>
      <c r="DO35" s="19">
        <v>2</v>
      </c>
      <c r="DP35" s="19"/>
      <c r="DQ35" s="19"/>
      <c r="DR35" s="19"/>
      <c r="DS35" s="18" t="str">
        <f>IF(DO35&gt;=1,VLOOKUP(DO35,Destinations!$B$3:$D$147,2),0)</f>
        <v>Weekend - Home</v>
      </c>
      <c r="DT35" s="18">
        <f>IF(DP35&gt;1,VLOOKUP(DP35,Destinations!$B$3:$D$147,2),0)</f>
        <v>0</v>
      </c>
      <c r="DU35" s="18">
        <f>IF(DQ35&gt;1,VLOOKUP(DQ35,Destinations!$B$3:$D$147,2),0)</f>
        <v>0</v>
      </c>
      <c r="DV35" s="12">
        <f>IF(DO35&gt;0,VLOOKUP(DO35,Destinations!$B$3:$D$147,3),0)</f>
        <v>0</v>
      </c>
      <c r="DW35" s="12">
        <f>IF(DP35&gt;0,VLOOKUP(DP35,Destinations!$B$3:$D$147,3),0)</f>
        <v>0</v>
      </c>
      <c r="DX35" s="12">
        <f>IF(DQ35&gt;0,VLOOKUP(DQ35,Destinations!$B$3:$D$147,3),0)</f>
        <v>0</v>
      </c>
      <c r="DY35" s="12">
        <f>IF(DR35=0,Destinations!$G$3,0)</f>
        <v>15</v>
      </c>
      <c r="DZ35" s="12"/>
      <c r="EA35" s="12">
        <v>23</v>
      </c>
      <c r="EB35" s="19"/>
      <c r="EC35" s="19"/>
      <c r="ED35" s="19"/>
      <c r="EE35" s="19"/>
      <c r="EF35" s="18">
        <f>IF(EB35&gt;=1,VLOOKUP(EB35,Destinations!$B$3:$D$147,2),0)</f>
        <v>0</v>
      </c>
      <c r="EG35" s="18">
        <f>IF(EC35&gt;1,VLOOKUP(EC35,Destinations!$B$3:$D$147,2),0)</f>
        <v>0</v>
      </c>
      <c r="EH35" s="18">
        <f>IF(ED35&gt;1,VLOOKUP(ED35,Destinations!$B$3:$D$147,2),0)</f>
        <v>0</v>
      </c>
      <c r="EI35" s="12">
        <f>IF(EB35&gt;0,VLOOKUP(EB35,Destinations!$B$3:$D$147,3),0)</f>
        <v>0</v>
      </c>
      <c r="EJ35" s="12">
        <f>IF(EC35&gt;0,VLOOKUP(EC35,Destinations!$B$3:$D$147,3),0)</f>
        <v>0</v>
      </c>
      <c r="EK35" s="12">
        <f>IF(ED35&gt;0,VLOOKUP(ED35,Destinations!$B$3:$D$147,3),0)</f>
        <v>0</v>
      </c>
      <c r="EL35" s="12">
        <f>IF(EE35=0,Destinations!$G$3,0)</f>
        <v>15</v>
      </c>
      <c r="EM35" s="12"/>
      <c r="EN35" s="12">
        <v>23</v>
      </c>
      <c r="EO35" s="19">
        <v>2</v>
      </c>
      <c r="EP35" s="19"/>
      <c r="EQ35" s="19"/>
      <c r="ER35" s="19"/>
      <c r="ES35" s="18" t="str">
        <f>IF(EO35&gt;=1,VLOOKUP(EO35,Destinations!$B$3:$D$147,2),0)</f>
        <v>Weekend - Home</v>
      </c>
      <c r="ET35" s="18">
        <f>IF(EP35&gt;1,VLOOKUP(EP35,Destinations!$B$3:$D$147,2),0)</f>
        <v>0</v>
      </c>
      <c r="EU35" s="18">
        <f>IF(EQ35&gt;1,VLOOKUP(EQ35,Destinations!$B$3:$D$147,2),0)</f>
        <v>0</v>
      </c>
      <c r="EV35" s="12">
        <f>IF(EO35&gt;0,VLOOKUP(EO35,Destinations!$B$3:$D$147,3),0)</f>
        <v>0</v>
      </c>
      <c r="EW35" s="12">
        <f>IF(EP35&gt;0,VLOOKUP(EP35,Destinations!$B$3:$D$147,3),0)</f>
        <v>0</v>
      </c>
      <c r="EX35" s="12">
        <f>IF(EQ35&gt;0,VLOOKUP(EQ35,Destinations!$B$3:$D$147,3),0)</f>
        <v>0</v>
      </c>
      <c r="EY35" s="12">
        <f>IF(ER35=0,Destinations!$G$3,0)</f>
        <v>15</v>
      </c>
      <c r="EZ35" s="12"/>
    </row>
    <row r="36" spans="1:156" ht="12.75">
      <c r="A36" s="12">
        <v>24</v>
      </c>
      <c r="B36" s="19">
        <v>2</v>
      </c>
      <c r="C36" s="19"/>
      <c r="D36" s="19"/>
      <c r="E36" s="19"/>
      <c r="F36" s="18" t="str">
        <f>IF(B36&gt;=1,VLOOKUP(B36,Destinations!$B$3:$D$147,2),0)</f>
        <v>Weekend - Home</v>
      </c>
      <c r="G36" s="18">
        <f>IF(C36&gt;=1,VLOOKUP(C36,Destinations!$B$3:$D$147,2),0)</f>
        <v>0</v>
      </c>
      <c r="H36" s="18">
        <f>IF(D36&gt;=1,VLOOKUP(D36,Destinations!$B$3:$D$147,2),0)</f>
        <v>0</v>
      </c>
      <c r="I36" s="12">
        <f>IF(B36&gt;0,VLOOKUP(B36,Destinations!$B$3:$D$147,3),0)</f>
        <v>0</v>
      </c>
      <c r="J36" s="12">
        <f>IF(C36&gt;0,VLOOKUP(C36,Destinations!$B$3:$D$147,3),0)</f>
        <v>0</v>
      </c>
      <c r="K36" s="12">
        <f>IF(D36&gt;0,VLOOKUP(D36,Destinations!$B$3:$D$147,3),0)</f>
        <v>0</v>
      </c>
      <c r="L36" s="12">
        <f>IF(E36=0,Destinations!$G$3,0)</f>
        <v>15</v>
      </c>
      <c r="M36" s="12"/>
      <c r="N36" s="12">
        <v>24</v>
      </c>
      <c r="O36" s="19"/>
      <c r="P36" s="19"/>
      <c r="Q36" s="19"/>
      <c r="R36" s="19"/>
      <c r="S36" s="18">
        <f>IF(O36&gt;=1,VLOOKUP(O36,Destinations!$B$3:$D$147,2),0)</f>
        <v>0</v>
      </c>
      <c r="T36" s="18">
        <f>IF(P36&gt;=1,VLOOKUP(P36,Destinations!$B$3:$D$147,2),0)</f>
        <v>0</v>
      </c>
      <c r="U36" s="18">
        <f>IF(Q36&gt;=1,VLOOKUP(Q36,Destinations!$B$3:$D$147,2),0)</f>
        <v>0</v>
      </c>
      <c r="V36" s="12">
        <f>IF(O36&gt;0,VLOOKUP(O36,Destinations!$B$3:$D$147,3),0)</f>
        <v>0</v>
      </c>
      <c r="W36" s="12">
        <f>IF(P36&gt;0,VLOOKUP(P36,Destinations!$B$3:$D$147,3),0)</f>
        <v>0</v>
      </c>
      <c r="X36" s="12">
        <f>IF(Q36&gt;0,VLOOKUP(Q36,Destinations!$B$3:$D$147,3),0)</f>
        <v>0</v>
      </c>
      <c r="Y36" s="12">
        <f>IF(R36=0,Destinations!$G$3,0)</f>
        <v>15</v>
      </c>
      <c r="Z36" s="12"/>
      <c r="AA36" s="12">
        <v>24</v>
      </c>
      <c r="AB36" s="19"/>
      <c r="AC36" s="19"/>
      <c r="AD36" s="19"/>
      <c r="AE36" s="19"/>
      <c r="AF36" s="18">
        <f>IF(AB36&gt;=1,VLOOKUP(AB36,Destinations!$B$3:$D$147,2),0)</f>
        <v>0</v>
      </c>
      <c r="AG36" s="18">
        <f>IF(AC36&gt;1,VLOOKUP(AC36,Destinations!$B$3:$D$147,2),0)</f>
        <v>0</v>
      </c>
      <c r="AH36" s="18">
        <f>IF(AD36&gt;1,VLOOKUP(AD36,Destinations!$B$3:$D$147,2),0)</f>
        <v>0</v>
      </c>
      <c r="AI36" s="12">
        <f>IF(AB36&gt;0,VLOOKUP(AB36,Destinations!$B$3:$D$147,3),0)</f>
        <v>0</v>
      </c>
      <c r="AJ36" s="12">
        <f>IF(AC36&gt;0,VLOOKUP(AC36,Destinations!$B$3:$D$147,3),0)</f>
        <v>0</v>
      </c>
      <c r="AK36" s="12">
        <f>IF(AD36&gt;0,VLOOKUP(AD36,Destinations!$B$3:$D$147,3),0)</f>
        <v>0</v>
      </c>
      <c r="AL36" s="12">
        <f>IF(AE36=0,Destinations!$G$3,0)</f>
        <v>15</v>
      </c>
      <c r="AM36" s="12"/>
      <c r="AN36" s="12">
        <v>24</v>
      </c>
      <c r="AO36" s="19">
        <v>2</v>
      </c>
      <c r="AP36" s="19"/>
      <c r="AQ36" s="19"/>
      <c r="AR36" s="19"/>
      <c r="AS36" s="18" t="str">
        <f>IF(AO36&gt;=1,VLOOKUP(AO36,Destinations!$B$3:$D$147,2),0)</f>
        <v>Weekend - Home</v>
      </c>
      <c r="AT36" s="18">
        <f>IF(AP36&gt;1,VLOOKUP(AP36,Destinations!$B$3:$D$147,2),0)</f>
        <v>0</v>
      </c>
      <c r="AU36" s="18">
        <f>IF(AQ36&gt;1,VLOOKUP(AQ36,Destinations!$B$3:$D$147,2),0)</f>
        <v>0</v>
      </c>
      <c r="AV36" s="12">
        <f>IF(AO36&gt;0,VLOOKUP(AO36,Destinations!$B$3:$D$147,3),0)</f>
        <v>0</v>
      </c>
      <c r="AW36" s="12">
        <f>IF(AP36&gt;0,VLOOKUP(AP36,Destinations!$B$3:$D$147,3),0)</f>
        <v>0</v>
      </c>
      <c r="AX36" s="12">
        <f>IF(AQ36&gt;0,VLOOKUP(AQ36,Destinations!$B$3:$D$147,3),0)</f>
        <v>0</v>
      </c>
      <c r="AY36" s="12">
        <f>IF(AR36=0,Destinations!$G$3,0)</f>
        <v>15</v>
      </c>
      <c r="AZ36" s="12"/>
      <c r="BA36" s="12">
        <v>24</v>
      </c>
      <c r="BB36" s="19"/>
      <c r="BC36" s="19"/>
      <c r="BD36" s="19"/>
      <c r="BE36" s="19"/>
      <c r="BF36" s="18">
        <f>IF(BB36&gt;=1,VLOOKUP(BB36,Destinations!$B$3:$D$147,2),0)</f>
        <v>0</v>
      </c>
      <c r="BG36" s="18">
        <f>IF(BC36&gt;1,VLOOKUP(BC36,Destinations!$B$3:$D$147,2),0)</f>
        <v>0</v>
      </c>
      <c r="BH36" s="18">
        <f>IF(BD36&gt;1,VLOOKUP(BD36,Destinations!$B$3:$D$147,2),0)</f>
        <v>0</v>
      </c>
      <c r="BI36" s="12">
        <f>IF(BB36&gt;0,VLOOKUP(BB36,Destinations!$B$3:$D$147,3),0)</f>
        <v>0</v>
      </c>
      <c r="BJ36" s="12">
        <f>IF(BC36&gt;0,VLOOKUP(BC36,Destinations!$B$3:$D$147,3),0)</f>
        <v>0</v>
      </c>
      <c r="BK36" s="12">
        <f>IF(BD36&gt;0,VLOOKUP(BD36,Destinations!$B$3:$D$147,3),0)</f>
        <v>0</v>
      </c>
      <c r="BL36" s="12">
        <f>IF(BE36=0,Destinations!$G$3,0)</f>
        <v>15</v>
      </c>
      <c r="BM36" s="12"/>
      <c r="BN36" s="12">
        <v>24</v>
      </c>
      <c r="BO36" s="19"/>
      <c r="BP36" s="19"/>
      <c r="BQ36" s="19"/>
      <c r="BR36" s="19"/>
      <c r="BS36" s="18">
        <f>IF(BO36&gt;=1,VLOOKUP(BO36,Destinations!$B$3:$D$147,2),0)</f>
        <v>0</v>
      </c>
      <c r="BT36" s="18">
        <f>IF(BP36&gt;1,VLOOKUP(BP36,Destinations!$B$3:$D$147,2),0)</f>
        <v>0</v>
      </c>
      <c r="BU36" s="18">
        <f>IF(BQ36&gt;1,VLOOKUP(BQ36,Destinations!$B$3:$D$147,2),0)</f>
        <v>0</v>
      </c>
      <c r="BV36" s="12">
        <f>IF(BO36&gt;0,VLOOKUP(BO36,Destinations!$B$3:$D$147,3),0)</f>
        <v>0</v>
      </c>
      <c r="BW36" s="12">
        <f>IF(BP36&gt;0,VLOOKUP(BP36,Destinations!$B$3:$D$147,3),0)</f>
        <v>0</v>
      </c>
      <c r="BX36" s="12">
        <f>IF(BQ36&gt;0,VLOOKUP(BQ36,Destinations!$B$3:$D$147,3),0)</f>
        <v>0</v>
      </c>
      <c r="BY36" s="12">
        <f>IF(BR36=0,Destinations!$G$3,0)</f>
        <v>15</v>
      </c>
      <c r="BZ36" s="12"/>
      <c r="CA36" s="12">
        <v>24</v>
      </c>
      <c r="CB36" s="19">
        <v>1</v>
      </c>
      <c r="CC36" s="19"/>
      <c r="CD36" s="19"/>
      <c r="CE36" s="19"/>
      <c r="CF36" s="18" t="str">
        <f>IF(CB36&gt;=1,VLOOKUP(CB36,Destinations!$B$3:$D$147,2),0)</f>
        <v>Public Holiday</v>
      </c>
      <c r="CG36" s="18">
        <f>IF(CC36&gt;1,VLOOKUP(CC36,Destinations!$B$3:$D$147,2),0)</f>
        <v>0</v>
      </c>
      <c r="CH36" s="18">
        <f>IF(CD36&gt;1,VLOOKUP(CD36,Destinations!$B$3:$D$147,2),0)</f>
        <v>0</v>
      </c>
      <c r="CI36" s="12">
        <f>IF(CB36&gt;0,VLOOKUP(CB36,Destinations!$B$3:$D$147,3),0)</f>
        <v>0</v>
      </c>
      <c r="CJ36" s="12">
        <f>IF(CC36&gt;0,VLOOKUP(CC36,Destinations!$B$3:$D$147,3),0)</f>
        <v>0</v>
      </c>
      <c r="CK36" s="12">
        <f>IF(CD36&gt;0,VLOOKUP(CD36,Destinations!$B$3:$D$147,3),0)</f>
        <v>0</v>
      </c>
      <c r="CL36" s="12">
        <f>IF(CE36=0,Destinations!$G$3,0)</f>
        <v>15</v>
      </c>
      <c r="CM36" s="12"/>
      <c r="CN36" s="12">
        <v>24</v>
      </c>
      <c r="CO36" s="19"/>
      <c r="CP36" s="19"/>
      <c r="CQ36" s="19"/>
      <c r="CR36" s="19"/>
      <c r="CS36" s="18">
        <f>IF(CO36&gt;=1,VLOOKUP(CO36,Destinations!$B$3:$D$147,2),0)</f>
        <v>0</v>
      </c>
      <c r="CT36" s="18">
        <f>IF(CP36&gt;1,VLOOKUP(CP36,Destinations!$B$3:$D$147,2),0)</f>
        <v>0</v>
      </c>
      <c r="CU36" s="18">
        <f>IF(CQ36&gt;1,VLOOKUP(CQ36,Destinations!$B$3:$D$147,2),0)</f>
        <v>0</v>
      </c>
      <c r="CV36" s="12">
        <f>IF(CO36&gt;0,VLOOKUP(CO36,Destinations!$B$3:$D$147,3),0)</f>
        <v>0</v>
      </c>
      <c r="CW36" s="12">
        <f>IF(CP36&gt;0,VLOOKUP(CP36,Destinations!$B$3:$D$147,3),0)</f>
        <v>0</v>
      </c>
      <c r="CX36" s="12">
        <f>IF(CQ36&gt;0,VLOOKUP(CQ36,Destinations!$B$3:$D$147,3),0)</f>
        <v>0</v>
      </c>
      <c r="CY36" s="12">
        <f>IF(CR36=0,Destinations!$G$3,0)</f>
        <v>15</v>
      </c>
      <c r="CZ36" s="12"/>
      <c r="DA36" s="12">
        <v>24</v>
      </c>
      <c r="DB36" s="19">
        <v>2</v>
      </c>
      <c r="DC36" s="19"/>
      <c r="DD36" s="19"/>
      <c r="DE36" s="19"/>
      <c r="DF36" s="18" t="str">
        <f>IF(DB36&gt;=1,VLOOKUP(DB36,Destinations!$B$3:$D$147,2),0)</f>
        <v>Weekend - Home</v>
      </c>
      <c r="DG36" s="18">
        <f>IF(DC36&gt;1,VLOOKUP(DC36,Destinations!$B$3:$D$147,2),0)</f>
        <v>0</v>
      </c>
      <c r="DH36" s="18">
        <f>IF(DD36&gt;1,VLOOKUP(DD36,Destinations!$B$3:$D$147,2),0)</f>
        <v>0</v>
      </c>
      <c r="DI36" s="12">
        <f>IF(DB36&gt;0,VLOOKUP(DB36,Destinations!$B$3:$D$147,3),0)</f>
        <v>0</v>
      </c>
      <c r="DJ36" s="12">
        <f>IF(DC36&gt;0,VLOOKUP(DC36,Destinations!$B$3:$D$147,3),0)</f>
        <v>0</v>
      </c>
      <c r="DK36" s="12">
        <f>IF(DD36&gt;0,VLOOKUP(DD36,Destinations!$B$3:$D$147,3),0)</f>
        <v>0</v>
      </c>
      <c r="DL36" s="12">
        <f>IF(DE36=0,Destinations!$G$3,0)</f>
        <v>15</v>
      </c>
      <c r="DM36" s="12"/>
      <c r="DN36" s="12">
        <v>24</v>
      </c>
      <c r="DO36" s="19"/>
      <c r="DP36" s="19"/>
      <c r="DQ36" s="19"/>
      <c r="DR36" s="19"/>
      <c r="DS36" s="18">
        <f>IF(DO36&gt;=1,VLOOKUP(DO36,Destinations!$B$3:$D$147,2),0)</f>
        <v>0</v>
      </c>
      <c r="DT36" s="18">
        <f>IF(DP36&gt;1,VLOOKUP(DP36,Destinations!$B$3:$D$147,2),0)</f>
        <v>0</v>
      </c>
      <c r="DU36" s="18">
        <f>IF(DQ36&gt;1,VLOOKUP(DQ36,Destinations!$B$3:$D$147,2),0)</f>
        <v>0</v>
      </c>
      <c r="DV36" s="12">
        <f>IF(DO36&gt;0,VLOOKUP(DO36,Destinations!$B$3:$D$147,3),0)</f>
        <v>0</v>
      </c>
      <c r="DW36" s="12">
        <f>IF(DP36&gt;0,VLOOKUP(DP36,Destinations!$B$3:$D$147,3),0)</f>
        <v>0</v>
      </c>
      <c r="DX36" s="12">
        <f>IF(DQ36&gt;0,VLOOKUP(DQ36,Destinations!$B$3:$D$147,3),0)</f>
        <v>0</v>
      </c>
      <c r="DY36" s="12">
        <f>IF(DR36=0,Destinations!$G$3,0)</f>
        <v>15</v>
      </c>
      <c r="DZ36" s="12"/>
      <c r="EA36" s="12">
        <v>24</v>
      </c>
      <c r="EB36" s="19"/>
      <c r="EC36" s="19"/>
      <c r="ED36" s="19"/>
      <c r="EE36" s="19"/>
      <c r="EF36" s="18">
        <f>IF(EB36&gt;=1,VLOOKUP(EB36,Destinations!$B$3:$D$147,2),0)</f>
        <v>0</v>
      </c>
      <c r="EG36" s="18">
        <f>IF(EC36&gt;1,VLOOKUP(EC36,Destinations!$B$3:$D$147,2),0)</f>
        <v>0</v>
      </c>
      <c r="EH36" s="18">
        <f>IF(ED36&gt;1,VLOOKUP(ED36,Destinations!$B$3:$D$147,2),0)</f>
        <v>0</v>
      </c>
      <c r="EI36" s="12">
        <f>IF(EB36&gt;0,VLOOKUP(EB36,Destinations!$B$3:$D$147,3),0)</f>
        <v>0</v>
      </c>
      <c r="EJ36" s="12">
        <f>IF(EC36&gt;0,VLOOKUP(EC36,Destinations!$B$3:$D$147,3),0)</f>
        <v>0</v>
      </c>
      <c r="EK36" s="12">
        <f>IF(ED36&gt;0,VLOOKUP(ED36,Destinations!$B$3:$D$147,3),0)</f>
        <v>0</v>
      </c>
      <c r="EL36" s="12">
        <f>IF(EE36=0,Destinations!$G$3,0)</f>
        <v>15</v>
      </c>
      <c r="EM36" s="12"/>
      <c r="EN36" s="12">
        <v>24</v>
      </c>
      <c r="EO36" s="19">
        <v>2</v>
      </c>
      <c r="EP36" s="19"/>
      <c r="EQ36" s="19"/>
      <c r="ER36" s="19"/>
      <c r="ES36" s="18" t="str">
        <f>IF(EO36&gt;=1,VLOOKUP(EO36,Destinations!$B$3:$D$147,2),0)</f>
        <v>Weekend - Home</v>
      </c>
      <c r="ET36" s="18">
        <f>IF(EP36&gt;1,VLOOKUP(EP36,Destinations!$B$3:$D$147,2),0)</f>
        <v>0</v>
      </c>
      <c r="EU36" s="18">
        <f>IF(EQ36&gt;1,VLOOKUP(EQ36,Destinations!$B$3:$D$147,2),0)</f>
        <v>0</v>
      </c>
      <c r="EV36" s="12">
        <f>IF(EO36&gt;0,VLOOKUP(EO36,Destinations!$B$3:$D$147,3),0)</f>
        <v>0</v>
      </c>
      <c r="EW36" s="12">
        <f>IF(EP36&gt;0,VLOOKUP(EP36,Destinations!$B$3:$D$147,3),0)</f>
        <v>0</v>
      </c>
      <c r="EX36" s="12">
        <f>IF(EQ36&gt;0,VLOOKUP(EQ36,Destinations!$B$3:$D$147,3),0)</f>
        <v>0</v>
      </c>
      <c r="EY36" s="12">
        <f>IF(ER36=0,Destinations!$G$3,0)</f>
        <v>15</v>
      </c>
      <c r="EZ36" s="12"/>
    </row>
    <row r="37" spans="1:156" ht="12.75">
      <c r="A37" s="12">
        <v>25</v>
      </c>
      <c r="B37" s="19">
        <v>2</v>
      </c>
      <c r="C37" s="19"/>
      <c r="D37" s="19"/>
      <c r="E37" s="19"/>
      <c r="F37" s="18" t="str">
        <f>IF(B37&gt;=1,VLOOKUP(B37,Destinations!$B$3:$D$147,2),0)</f>
        <v>Weekend - Home</v>
      </c>
      <c r="G37" s="18">
        <f>IF(C37&gt;=1,VLOOKUP(C37,Destinations!$B$3:$D$147,2),0)</f>
        <v>0</v>
      </c>
      <c r="H37" s="18">
        <f>IF(D37&gt;=1,VLOOKUP(D37,Destinations!$B$3:$D$147,2),0)</f>
        <v>0</v>
      </c>
      <c r="I37" s="12">
        <f>IF(B37&gt;0,VLOOKUP(B37,Destinations!$B$3:$D$147,3),0)</f>
        <v>0</v>
      </c>
      <c r="J37" s="12">
        <f>IF(C37&gt;0,VLOOKUP(C37,Destinations!$B$3:$D$147,3),0)</f>
        <v>0</v>
      </c>
      <c r="K37" s="12">
        <f>IF(D37&gt;0,VLOOKUP(D37,Destinations!$B$3:$D$147,3),0)</f>
        <v>0</v>
      </c>
      <c r="L37" s="12">
        <f>IF(E37=0,Destinations!$G$3,0)</f>
        <v>15</v>
      </c>
      <c r="M37" s="12"/>
      <c r="N37" s="12">
        <v>25</v>
      </c>
      <c r="O37" s="19"/>
      <c r="P37" s="19"/>
      <c r="Q37" s="19"/>
      <c r="R37" s="19"/>
      <c r="S37" s="18">
        <f>IF(O37&gt;=1,VLOOKUP(O37,Destinations!$B$3:$D$147,2),0)</f>
        <v>0</v>
      </c>
      <c r="T37" s="18">
        <f>IF(P37&gt;=1,VLOOKUP(P37,Destinations!$B$3:$D$147,2),0)</f>
        <v>0</v>
      </c>
      <c r="U37" s="18">
        <f>IF(Q37&gt;=1,VLOOKUP(Q37,Destinations!$B$3:$D$147,2),0)</f>
        <v>0</v>
      </c>
      <c r="V37" s="12">
        <f>IF(O37&gt;0,VLOOKUP(O37,Destinations!$B$3:$D$147,3),0)</f>
        <v>0</v>
      </c>
      <c r="W37" s="12">
        <f>IF(P37&gt;0,VLOOKUP(P37,Destinations!$B$3:$D$147,3),0)</f>
        <v>0</v>
      </c>
      <c r="X37" s="12">
        <f>IF(Q37&gt;0,VLOOKUP(Q37,Destinations!$B$3:$D$147,3),0)</f>
        <v>0</v>
      </c>
      <c r="Y37" s="12">
        <f>IF(R37=0,Destinations!$G$3,0)</f>
        <v>15</v>
      </c>
      <c r="Z37" s="12"/>
      <c r="AA37" s="12">
        <v>25</v>
      </c>
      <c r="AB37" s="19"/>
      <c r="AC37" s="19"/>
      <c r="AD37" s="19"/>
      <c r="AE37" s="19"/>
      <c r="AF37" s="18">
        <f>IF(AB37&gt;=1,VLOOKUP(AB37,Destinations!$B$3:$D$147,2),0)</f>
        <v>0</v>
      </c>
      <c r="AG37" s="18">
        <f>IF(AC37&gt;1,VLOOKUP(AC37,Destinations!$B$3:$D$147,2),0)</f>
        <v>0</v>
      </c>
      <c r="AH37" s="18">
        <f>IF(AD37&gt;1,VLOOKUP(AD37,Destinations!$B$3:$D$147,2),0)</f>
        <v>0</v>
      </c>
      <c r="AI37" s="12">
        <f>IF(AB37&gt;0,VLOOKUP(AB37,Destinations!$B$3:$D$147,3),0)</f>
        <v>0</v>
      </c>
      <c r="AJ37" s="12">
        <f>IF(AC37&gt;0,VLOOKUP(AC37,Destinations!$B$3:$D$147,3),0)</f>
        <v>0</v>
      </c>
      <c r="AK37" s="12">
        <f>IF(AD37&gt;0,VLOOKUP(AD37,Destinations!$B$3:$D$147,3),0)</f>
        <v>0</v>
      </c>
      <c r="AL37" s="12">
        <f>IF(AE37=0,Destinations!$G$3,0)</f>
        <v>15</v>
      </c>
      <c r="AM37" s="12"/>
      <c r="AN37" s="12">
        <v>25</v>
      </c>
      <c r="AO37" s="19"/>
      <c r="AP37" s="19"/>
      <c r="AQ37" s="19"/>
      <c r="AR37" s="19"/>
      <c r="AS37" s="18">
        <f>IF(AO37&gt;=1,VLOOKUP(AO37,Destinations!$B$3:$D$147,2),0)</f>
        <v>0</v>
      </c>
      <c r="AT37" s="18">
        <f>IF(AP37&gt;1,VLOOKUP(AP37,Destinations!$B$3:$D$147,2),0)</f>
        <v>0</v>
      </c>
      <c r="AU37" s="18">
        <f>IF(AQ37&gt;1,VLOOKUP(AQ37,Destinations!$B$3:$D$147,2),0)</f>
        <v>0</v>
      </c>
      <c r="AV37" s="12">
        <f>IF(AO37&gt;0,VLOOKUP(AO37,Destinations!$B$3:$D$147,3),0)</f>
        <v>0</v>
      </c>
      <c r="AW37" s="12">
        <f>IF(AP37&gt;0,VLOOKUP(AP37,Destinations!$B$3:$D$147,3),0)</f>
        <v>0</v>
      </c>
      <c r="AX37" s="12">
        <f>IF(AQ37&gt;0,VLOOKUP(AQ37,Destinations!$B$3:$D$147,3),0)</f>
        <v>0</v>
      </c>
      <c r="AY37" s="12">
        <f>IF(AR37=0,Destinations!$G$3,0)</f>
        <v>15</v>
      </c>
      <c r="AZ37" s="12"/>
      <c r="BA37" s="12">
        <v>25</v>
      </c>
      <c r="BB37" s="19"/>
      <c r="BC37" s="19"/>
      <c r="BD37" s="19"/>
      <c r="BE37" s="19"/>
      <c r="BF37" s="18">
        <f>IF(BB37&gt;=1,VLOOKUP(BB37,Destinations!$B$3:$D$147,2),0)</f>
        <v>0</v>
      </c>
      <c r="BG37" s="18">
        <f>IF(BC37&gt;1,VLOOKUP(BC37,Destinations!$B$3:$D$147,2),0)</f>
        <v>0</v>
      </c>
      <c r="BH37" s="18">
        <f>IF(BD37&gt;1,VLOOKUP(BD37,Destinations!$B$3:$D$147,2),0)</f>
        <v>0</v>
      </c>
      <c r="BI37" s="12">
        <f>IF(BB37&gt;0,VLOOKUP(BB37,Destinations!$B$3:$D$147,3),0)</f>
        <v>0</v>
      </c>
      <c r="BJ37" s="12">
        <f>IF(BC37&gt;0,VLOOKUP(BC37,Destinations!$B$3:$D$147,3),0)</f>
        <v>0</v>
      </c>
      <c r="BK37" s="12">
        <f>IF(BD37&gt;0,VLOOKUP(BD37,Destinations!$B$3:$D$147,3),0)</f>
        <v>0</v>
      </c>
      <c r="BL37" s="12">
        <f>IF(BE37=0,Destinations!$G$3,0)</f>
        <v>15</v>
      </c>
      <c r="BM37" s="12"/>
      <c r="BN37" s="12">
        <v>25</v>
      </c>
      <c r="BO37" s="19">
        <v>2</v>
      </c>
      <c r="BP37" s="19"/>
      <c r="BQ37" s="19"/>
      <c r="BR37" s="19"/>
      <c r="BS37" s="18" t="str">
        <f>IF(BO37&gt;=1,VLOOKUP(BO37,Destinations!$B$3:$D$147,2),0)</f>
        <v>Weekend - Home</v>
      </c>
      <c r="BT37" s="18">
        <f>IF(BP37&gt;1,VLOOKUP(BP37,Destinations!$B$3:$D$147,2),0)</f>
        <v>0</v>
      </c>
      <c r="BU37" s="18">
        <f>IF(BQ37&gt;1,VLOOKUP(BQ37,Destinations!$B$3:$D$147,2),0)</f>
        <v>0</v>
      </c>
      <c r="BV37" s="12">
        <f>IF(BO37&gt;0,VLOOKUP(BO37,Destinations!$B$3:$D$147,3),0)</f>
        <v>0</v>
      </c>
      <c r="BW37" s="12">
        <f>IF(BP37&gt;0,VLOOKUP(BP37,Destinations!$B$3:$D$147,3),0)</f>
        <v>0</v>
      </c>
      <c r="BX37" s="12">
        <f>IF(BQ37&gt;0,VLOOKUP(BQ37,Destinations!$B$3:$D$147,3),0)</f>
        <v>0</v>
      </c>
      <c r="BY37" s="12">
        <f>IF(BR37=0,Destinations!$G$3,0)</f>
        <v>15</v>
      </c>
      <c r="BZ37" s="12"/>
      <c r="CA37" s="12">
        <v>25</v>
      </c>
      <c r="CB37" s="19"/>
      <c r="CC37" s="19"/>
      <c r="CD37" s="19"/>
      <c r="CE37" s="19"/>
      <c r="CF37" s="18">
        <f>IF(CB37&gt;=1,VLOOKUP(CB37,Destinations!$B$3:$D$147,2),0)</f>
        <v>0</v>
      </c>
      <c r="CG37" s="18">
        <f>IF(CC37&gt;1,VLOOKUP(CC37,Destinations!$B$3:$D$147,2),0)</f>
        <v>0</v>
      </c>
      <c r="CH37" s="18">
        <f>IF(CD37&gt;1,VLOOKUP(CD37,Destinations!$B$3:$D$147,2),0)</f>
        <v>0</v>
      </c>
      <c r="CI37" s="12">
        <f>IF(CB37&gt;0,VLOOKUP(CB37,Destinations!$B$3:$D$147,3),0)</f>
        <v>0</v>
      </c>
      <c r="CJ37" s="12">
        <f>IF(CC37&gt;0,VLOOKUP(CC37,Destinations!$B$3:$D$147,3),0)</f>
        <v>0</v>
      </c>
      <c r="CK37" s="12">
        <f>IF(CD37&gt;0,VLOOKUP(CD37,Destinations!$B$3:$D$147,3),0)</f>
        <v>0</v>
      </c>
      <c r="CL37" s="12">
        <f>IF(CE37=0,Destinations!$G$3,0)</f>
        <v>15</v>
      </c>
      <c r="CM37" s="12"/>
      <c r="CN37" s="12">
        <v>25</v>
      </c>
      <c r="CO37" s="19"/>
      <c r="CP37" s="19"/>
      <c r="CQ37" s="19"/>
      <c r="CR37" s="19"/>
      <c r="CS37" s="18">
        <f>IF(CO37&gt;=1,VLOOKUP(CO37,Destinations!$B$3:$D$147,2),0)</f>
        <v>0</v>
      </c>
      <c r="CT37" s="18">
        <f>IF(CP37&gt;1,VLOOKUP(CP37,Destinations!$B$3:$D$147,2),0)</f>
        <v>0</v>
      </c>
      <c r="CU37" s="18">
        <f>IF(CQ37&gt;1,VLOOKUP(CQ37,Destinations!$B$3:$D$147,2),0)</f>
        <v>0</v>
      </c>
      <c r="CV37" s="12">
        <f>IF(CO37&gt;0,VLOOKUP(CO37,Destinations!$B$3:$D$147,3),0)</f>
        <v>0</v>
      </c>
      <c r="CW37" s="12">
        <f>IF(CP37&gt;0,VLOOKUP(CP37,Destinations!$B$3:$D$147,3),0)</f>
        <v>0</v>
      </c>
      <c r="CX37" s="12">
        <f>IF(CQ37&gt;0,VLOOKUP(CQ37,Destinations!$B$3:$D$147,3),0)</f>
        <v>0</v>
      </c>
      <c r="CY37" s="12">
        <f>IF(CR37=0,Destinations!$G$3,0)</f>
        <v>15</v>
      </c>
      <c r="CZ37" s="12"/>
      <c r="DA37" s="12">
        <v>25</v>
      </c>
      <c r="DB37" s="19">
        <v>2</v>
      </c>
      <c r="DC37" s="19"/>
      <c r="DD37" s="19"/>
      <c r="DE37" s="19"/>
      <c r="DF37" s="18" t="str">
        <f>IF(DB37&gt;=1,VLOOKUP(DB37,Destinations!$B$3:$D$147,2),0)</f>
        <v>Weekend - Home</v>
      </c>
      <c r="DG37" s="18">
        <f>IF(DC37&gt;1,VLOOKUP(DC37,Destinations!$B$3:$D$147,2),0)</f>
        <v>0</v>
      </c>
      <c r="DH37" s="18">
        <f>IF(DD37&gt;1,VLOOKUP(DD37,Destinations!$B$3:$D$147,2),0)</f>
        <v>0</v>
      </c>
      <c r="DI37" s="12">
        <f>IF(DB37&gt;0,VLOOKUP(DB37,Destinations!$B$3:$D$147,3),0)</f>
        <v>0</v>
      </c>
      <c r="DJ37" s="12">
        <f>IF(DC37&gt;0,VLOOKUP(DC37,Destinations!$B$3:$D$147,3),0)</f>
        <v>0</v>
      </c>
      <c r="DK37" s="12">
        <f>IF(DD37&gt;0,VLOOKUP(DD37,Destinations!$B$3:$D$147,3),0)</f>
        <v>0</v>
      </c>
      <c r="DL37" s="12">
        <f>IF(DE37=0,Destinations!$G$3,0)</f>
        <v>15</v>
      </c>
      <c r="DM37" s="12"/>
      <c r="DN37" s="12">
        <v>25</v>
      </c>
      <c r="DO37" s="19">
        <v>1</v>
      </c>
      <c r="DP37" s="19"/>
      <c r="DQ37" s="19"/>
      <c r="DR37" s="19"/>
      <c r="DS37" s="18" t="str">
        <f>IF(DO37&gt;=1,VLOOKUP(DO37,Destinations!$B$3:$D$147,2),0)</f>
        <v>Public Holiday</v>
      </c>
      <c r="DT37" s="18">
        <f>IF(DP37&gt;1,VLOOKUP(DP37,Destinations!$B$3:$D$147,2),0)</f>
        <v>0</v>
      </c>
      <c r="DU37" s="18">
        <f>IF(DQ37&gt;1,VLOOKUP(DQ37,Destinations!$B$3:$D$147,2),0)</f>
        <v>0</v>
      </c>
      <c r="DV37" s="12">
        <f>IF(DO37&gt;0,VLOOKUP(DO37,Destinations!$B$3:$D$147,3),0)</f>
        <v>0</v>
      </c>
      <c r="DW37" s="12">
        <f>IF(DP37&gt;0,VLOOKUP(DP37,Destinations!$B$3:$D$147,3),0)</f>
        <v>0</v>
      </c>
      <c r="DX37" s="12">
        <f>IF(DQ37&gt;0,VLOOKUP(DQ37,Destinations!$B$3:$D$147,3),0)</f>
        <v>0</v>
      </c>
      <c r="DY37" s="12">
        <f>IF(DR37=0,Destinations!$G$3,0)</f>
        <v>15</v>
      </c>
      <c r="DZ37" s="12"/>
      <c r="EA37" s="12">
        <v>25</v>
      </c>
      <c r="EB37" s="19"/>
      <c r="EC37" s="19"/>
      <c r="ED37" s="19"/>
      <c r="EE37" s="19"/>
      <c r="EF37" s="18">
        <f>IF(EB37&gt;=1,VLOOKUP(EB37,Destinations!$B$3:$D$147,2),0)</f>
        <v>0</v>
      </c>
      <c r="EG37" s="18">
        <f>IF(EC37&gt;1,VLOOKUP(EC37,Destinations!$B$3:$D$147,2),0)</f>
        <v>0</v>
      </c>
      <c r="EH37" s="18">
        <f>IF(ED37&gt;1,VLOOKUP(ED37,Destinations!$B$3:$D$147,2),0)</f>
        <v>0</v>
      </c>
      <c r="EI37" s="12">
        <f>IF(EB37&gt;0,VLOOKUP(EB37,Destinations!$B$3:$D$147,3),0)</f>
        <v>0</v>
      </c>
      <c r="EJ37" s="12">
        <f>IF(EC37&gt;0,VLOOKUP(EC37,Destinations!$B$3:$D$147,3),0)</f>
        <v>0</v>
      </c>
      <c r="EK37" s="12">
        <f>IF(ED37&gt;0,VLOOKUP(ED37,Destinations!$B$3:$D$147,3),0)</f>
        <v>0</v>
      </c>
      <c r="EL37" s="12">
        <f>IF(EE37=0,Destinations!$G$3,0)</f>
        <v>15</v>
      </c>
      <c r="EM37" s="12"/>
      <c r="EN37" s="12">
        <v>25</v>
      </c>
      <c r="EO37" s="19"/>
      <c r="EP37" s="19"/>
      <c r="EQ37" s="19"/>
      <c r="ER37" s="19"/>
      <c r="ES37" s="18">
        <f>IF(EO37&gt;=1,VLOOKUP(EO37,Destinations!$B$3:$D$147,2),0)</f>
        <v>0</v>
      </c>
      <c r="ET37" s="18">
        <f>IF(EP37&gt;1,VLOOKUP(EP37,Destinations!$B$3:$D$147,2),0)</f>
        <v>0</v>
      </c>
      <c r="EU37" s="18">
        <f>IF(EQ37&gt;1,VLOOKUP(EQ37,Destinations!$B$3:$D$147,2),0)</f>
        <v>0</v>
      </c>
      <c r="EV37" s="12">
        <f>IF(EO37&gt;0,VLOOKUP(EO37,Destinations!$B$3:$D$147,3),0)</f>
        <v>0</v>
      </c>
      <c r="EW37" s="12">
        <f>IF(EP37&gt;0,VLOOKUP(EP37,Destinations!$B$3:$D$147,3),0)</f>
        <v>0</v>
      </c>
      <c r="EX37" s="12">
        <f>IF(EQ37&gt;0,VLOOKUP(EQ37,Destinations!$B$3:$D$147,3),0)</f>
        <v>0</v>
      </c>
      <c r="EY37" s="12">
        <f>IF(ER37=0,Destinations!$G$3,0)</f>
        <v>15</v>
      </c>
      <c r="EZ37" s="12"/>
    </row>
    <row r="38" spans="1:156" ht="12.75">
      <c r="A38" s="12">
        <v>26</v>
      </c>
      <c r="B38" s="19"/>
      <c r="C38" s="19"/>
      <c r="D38" s="19"/>
      <c r="E38" s="19"/>
      <c r="F38" s="18">
        <f>IF(B38&gt;=1,VLOOKUP(B38,Destinations!$B$3:$D$147,2),0)</f>
        <v>0</v>
      </c>
      <c r="G38" s="18">
        <f>IF(C38&gt;=1,VLOOKUP(C38,Destinations!$B$3:$D$147,2),0)</f>
        <v>0</v>
      </c>
      <c r="H38" s="18">
        <f>IF(D38&gt;=1,VLOOKUP(D38,Destinations!$B$3:$D$147,2),0)</f>
        <v>0</v>
      </c>
      <c r="I38" s="12">
        <f>IF(B38&gt;0,VLOOKUP(B38,Destinations!$B$3:$D$147,3),0)</f>
        <v>0</v>
      </c>
      <c r="J38" s="12">
        <f>IF(C38&gt;0,VLOOKUP(C38,Destinations!$B$3:$D$147,3),0)</f>
        <v>0</v>
      </c>
      <c r="K38" s="12">
        <f>IF(D38&gt;0,VLOOKUP(D38,Destinations!$B$3:$D$147,3),0)</f>
        <v>0</v>
      </c>
      <c r="L38" s="12">
        <f>IF(E38=0,Destinations!$G$3,0)</f>
        <v>15</v>
      </c>
      <c r="M38" s="12"/>
      <c r="N38" s="12">
        <v>26</v>
      </c>
      <c r="O38" s="19"/>
      <c r="P38" s="19"/>
      <c r="Q38" s="19"/>
      <c r="R38" s="19"/>
      <c r="S38" s="18">
        <f>IF(O38&gt;=1,VLOOKUP(O38,Destinations!$B$3:$D$147,2),0)</f>
        <v>0</v>
      </c>
      <c r="T38" s="18">
        <f>IF(P38&gt;=1,VLOOKUP(P38,Destinations!$B$3:$D$147,2),0)</f>
        <v>0</v>
      </c>
      <c r="U38" s="18">
        <f>IF(Q38&gt;=1,VLOOKUP(Q38,Destinations!$B$3:$D$147,2),0)</f>
        <v>0</v>
      </c>
      <c r="V38" s="12">
        <f>IF(O38&gt;0,VLOOKUP(O38,Destinations!$B$3:$D$147,3),0)</f>
        <v>0</v>
      </c>
      <c r="W38" s="12">
        <f>IF(P38&gt;0,VLOOKUP(P38,Destinations!$B$3:$D$147,3),0)</f>
        <v>0</v>
      </c>
      <c r="X38" s="12">
        <f>IF(Q38&gt;0,VLOOKUP(Q38,Destinations!$B$3:$D$147,3),0)</f>
        <v>0</v>
      </c>
      <c r="Y38" s="12">
        <f>IF(R38=0,Destinations!$G$3,0)</f>
        <v>15</v>
      </c>
      <c r="Z38" s="12"/>
      <c r="AA38" s="12">
        <v>26</v>
      </c>
      <c r="AB38" s="19">
        <v>2</v>
      </c>
      <c r="AC38" s="19"/>
      <c r="AD38" s="19"/>
      <c r="AE38" s="19"/>
      <c r="AF38" s="18" t="str">
        <f>IF(AB38&gt;=1,VLOOKUP(AB38,Destinations!$B$3:$D$147,2),0)</f>
        <v>Weekend - Home</v>
      </c>
      <c r="AG38" s="18">
        <f>IF(AC38&gt;1,VLOOKUP(AC38,Destinations!$B$3:$D$147,2),0)</f>
        <v>0</v>
      </c>
      <c r="AH38" s="18">
        <f>IF(AD38&gt;1,VLOOKUP(AD38,Destinations!$B$3:$D$147,2),0)</f>
        <v>0</v>
      </c>
      <c r="AI38" s="12">
        <f>IF(AB38&gt;0,VLOOKUP(AB38,Destinations!$B$3:$D$147,3),0)</f>
        <v>0</v>
      </c>
      <c r="AJ38" s="12">
        <f>IF(AC38&gt;0,VLOOKUP(AC38,Destinations!$B$3:$D$147,3),0)</f>
        <v>0</v>
      </c>
      <c r="AK38" s="12">
        <f>IF(AD38&gt;0,VLOOKUP(AD38,Destinations!$B$3:$D$147,3),0)</f>
        <v>0</v>
      </c>
      <c r="AL38" s="12">
        <f>IF(AE38=0,Destinations!$G$3,0)</f>
        <v>15</v>
      </c>
      <c r="AM38" s="12"/>
      <c r="AN38" s="12">
        <v>26</v>
      </c>
      <c r="AO38" s="19"/>
      <c r="AP38" s="19"/>
      <c r="AQ38" s="19"/>
      <c r="AR38" s="19"/>
      <c r="AS38" s="18">
        <f>IF(AO38&gt;=1,VLOOKUP(AO38,Destinations!$B$3:$D$147,2),0)</f>
        <v>0</v>
      </c>
      <c r="AT38" s="18">
        <f>IF(AP38&gt;1,VLOOKUP(AP38,Destinations!$B$3:$D$147,2),0)</f>
        <v>0</v>
      </c>
      <c r="AU38" s="18">
        <f>IF(AQ38&gt;1,VLOOKUP(AQ38,Destinations!$B$3:$D$147,2),0)</f>
        <v>0</v>
      </c>
      <c r="AV38" s="12">
        <f>IF(AO38&gt;0,VLOOKUP(AO38,Destinations!$B$3:$D$147,3),0)</f>
        <v>0</v>
      </c>
      <c r="AW38" s="12">
        <f>IF(AP38&gt;0,VLOOKUP(AP38,Destinations!$B$3:$D$147,3),0)</f>
        <v>0</v>
      </c>
      <c r="AX38" s="12">
        <f>IF(AQ38&gt;0,VLOOKUP(AQ38,Destinations!$B$3:$D$147,3),0)</f>
        <v>0</v>
      </c>
      <c r="AY38" s="12">
        <f>IF(AR38=0,Destinations!$G$3,0)</f>
        <v>15</v>
      </c>
      <c r="AZ38" s="12"/>
      <c r="BA38" s="12">
        <v>26</v>
      </c>
      <c r="BB38" s="19"/>
      <c r="BC38" s="19"/>
      <c r="BD38" s="19"/>
      <c r="BE38" s="19"/>
      <c r="BF38" s="18">
        <f>IF(BB38&gt;=1,VLOOKUP(BB38,Destinations!$B$3:$D$147,2),0)</f>
        <v>0</v>
      </c>
      <c r="BG38" s="18">
        <f>IF(BC38&gt;1,VLOOKUP(BC38,Destinations!$B$3:$D$147,2),0)</f>
        <v>0</v>
      </c>
      <c r="BH38" s="18">
        <f>IF(BD38&gt;1,VLOOKUP(BD38,Destinations!$B$3:$D$147,2),0)</f>
        <v>0</v>
      </c>
      <c r="BI38" s="12">
        <f>IF(BB38&gt;0,VLOOKUP(BB38,Destinations!$B$3:$D$147,3),0)</f>
        <v>0</v>
      </c>
      <c r="BJ38" s="12">
        <f>IF(BC38&gt;0,VLOOKUP(BC38,Destinations!$B$3:$D$147,3),0)</f>
        <v>0</v>
      </c>
      <c r="BK38" s="12">
        <f>IF(BD38&gt;0,VLOOKUP(BD38,Destinations!$B$3:$D$147,3),0)</f>
        <v>0</v>
      </c>
      <c r="BL38" s="12">
        <f>IF(BE38=0,Destinations!$G$3,0)</f>
        <v>15</v>
      </c>
      <c r="BM38" s="12"/>
      <c r="BN38" s="12">
        <v>26</v>
      </c>
      <c r="BO38" s="19">
        <v>2</v>
      </c>
      <c r="BP38" s="19"/>
      <c r="BQ38" s="19"/>
      <c r="BR38" s="19"/>
      <c r="BS38" s="18" t="str">
        <f>IF(BO38&gt;=1,VLOOKUP(BO38,Destinations!$B$3:$D$147,2),0)</f>
        <v>Weekend - Home</v>
      </c>
      <c r="BT38" s="18">
        <f>IF(BP38&gt;1,VLOOKUP(BP38,Destinations!$B$3:$D$147,2),0)</f>
        <v>0</v>
      </c>
      <c r="BU38" s="18">
        <f>IF(BQ38&gt;1,VLOOKUP(BQ38,Destinations!$B$3:$D$147,2),0)</f>
        <v>0</v>
      </c>
      <c r="BV38" s="12">
        <f>IF(BO38&gt;0,VLOOKUP(BO38,Destinations!$B$3:$D$147,3),0)</f>
        <v>0</v>
      </c>
      <c r="BW38" s="12">
        <f>IF(BP38&gt;0,VLOOKUP(BP38,Destinations!$B$3:$D$147,3),0)</f>
        <v>0</v>
      </c>
      <c r="BX38" s="12">
        <f>IF(BQ38&gt;0,VLOOKUP(BQ38,Destinations!$B$3:$D$147,3),0)</f>
        <v>0</v>
      </c>
      <c r="BY38" s="12">
        <f>IF(BR38=0,Destinations!$G$3,0)</f>
        <v>15</v>
      </c>
      <c r="BZ38" s="12"/>
      <c r="CA38" s="12">
        <v>26</v>
      </c>
      <c r="CB38" s="19"/>
      <c r="CC38" s="19"/>
      <c r="CD38" s="19"/>
      <c r="CE38" s="19"/>
      <c r="CF38" s="18">
        <f>IF(CB38&gt;=1,VLOOKUP(CB38,Destinations!$B$3:$D$147,2),0)</f>
        <v>0</v>
      </c>
      <c r="CG38" s="18">
        <f>IF(CC38&gt;1,VLOOKUP(CC38,Destinations!$B$3:$D$147,2),0)</f>
        <v>0</v>
      </c>
      <c r="CH38" s="18">
        <f>IF(CD38&gt;1,VLOOKUP(CD38,Destinations!$B$3:$D$147,2),0)</f>
        <v>0</v>
      </c>
      <c r="CI38" s="12">
        <f>IF(CB38&gt;0,VLOOKUP(CB38,Destinations!$B$3:$D$147,3),0)</f>
        <v>0</v>
      </c>
      <c r="CJ38" s="12">
        <f>IF(CC38&gt;0,VLOOKUP(CC38,Destinations!$B$3:$D$147,3),0)</f>
        <v>0</v>
      </c>
      <c r="CK38" s="12">
        <f>IF(CD38&gt;0,VLOOKUP(CD38,Destinations!$B$3:$D$147,3),0)</f>
        <v>0</v>
      </c>
      <c r="CL38" s="12">
        <f>IF(CE38=0,Destinations!$G$3,0)</f>
        <v>15</v>
      </c>
      <c r="CM38" s="12"/>
      <c r="CN38" s="12">
        <v>26</v>
      </c>
      <c r="CO38" s="19"/>
      <c r="CP38" s="19"/>
      <c r="CQ38" s="19"/>
      <c r="CR38" s="19"/>
      <c r="CS38" s="18">
        <f>IF(CO38&gt;=1,VLOOKUP(CO38,Destinations!$B$3:$D$147,2),0)</f>
        <v>0</v>
      </c>
      <c r="CT38" s="18">
        <f>IF(CP38&gt;1,VLOOKUP(CP38,Destinations!$B$3:$D$147,2),0)</f>
        <v>0</v>
      </c>
      <c r="CU38" s="18">
        <f>IF(CQ38&gt;1,VLOOKUP(CQ38,Destinations!$B$3:$D$147,2),0)</f>
        <v>0</v>
      </c>
      <c r="CV38" s="12">
        <f>IF(CO38&gt;0,VLOOKUP(CO38,Destinations!$B$3:$D$147,3),0)</f>
        <v>0</v>
      </c>
      <c r="CW38" s="12">
        <f>IF(CP38&gt;0,VLOOKUP(CP38,Destinations!$B$3:$D$147,3),0)</f>
        <v>0</v>
      </c>
      <c r="CX38" s="12">
        <f>IF(CQ38&gt;0,VLOOKUP(CQ38,Destinations!$B$3:$D$147,3),0)</f>
        <v>0</v>
      </c>
      <c r="CY38" s="12">
        <f>IF(CR38=0,Destinations!$G$3,0)</f>
        <v>15</v>
      </c>
      <c r="CZ38" s="12"/>
      <c r="DA38" s="12">
        <v>26</v>
      </c>
      <c r="DB38" s="19"/>
      <c r="DC38" s="19"/>
      <c r="DD38" s="19"/>
      <c r="DE38" s="19"/>
      <c r="DF38" s="18">
        <f>IF(DB38&gt;=1,VLOOKUP(DB38,Destinations!$B$3:$D$147,2),0)</f>
        <v>0</v>
      </c>
      <c r="DG38" s="18">
        <f>IF(DC38&gt;1,VLOOKUP(DC38,Destinations!$B$3:$D$147,2),0)</f>
        <v>0</v>
      </c>
      <c r="DH38" s="18">
        <f>IF(DD38&gt;1,VLOOKUP(DD38,Destinations!$B$3:$D$147,2),0)</f>
        <v>0</v>
      </c>
      <c r="DI38" s="12">
        <f>IF(DB38&gt;0,VLOOKUP(DB38,Destinations!$B$3:$D$147,3),0)</f>
        <v>0</v>
      </c>
      <c r="DJ38" s="12">
        <f>IF(DC38&gt;0,VLOOKUP(DC38,Destinations!$B$3:$D$147,3),0)</f>
        <v>0</v>
      </c>
      <c r="DK38" s="12">
        <f>IF(DD38&gt;0,VLOOKUP(DD38,Destinations!$B$3:$D$147,3),0)</f>
        <v>0</v>
      </c>
      <c r="DL38" s="12">
        <f>IF(DE38=0,Destinations!$G$3,0)</f>
        <v>15</v>
      </c>
      <c r="DM38" s="12"/>
      <c r="DN38" s="12">
        <v>26</v>
      </c>
      <c r="DO38" s="19">
        <v>1</v>
      </c>
      <c r="DP38" s="19"/>
      <c r="DQ38" s="19"/>
      <c r="DR38" s="19"/>
      <c r="DS38" s="18" t="str">
        <f>IF(DO38&gt;=1,VLOOKUP(DO38,Destinations!$B$3:$D$147,2),0)</f>
        <v>Public Holiday</v>
      </c>
      <c r="DT38" s="18">
        <f>IF(DP38&gt;1,VLOOKUP(DP38,Destinations!$B$3:$D$147,2),0)</f>
        <v>0</v>
      </c>
      <c r="DU38" s="18">
        <f>IF(DQ38&gt;1,VLOOKUP(DQ38,Destinations!$B$3:$D$147,2),0)</f>
        <v>0</v>
      </c>
      <c r="DV38" s="12">
        <f>IF(DO38&gt;0,VLOOKUP(DO38,Destinations!$B$3:$D$147,3),0)</f>
        <v>0</v>
      </c>
      <c r="DW38" s="12">
        <f>IF(DP38&gt;0,VLOOKUP(DP38,Destinations!$B$3:$D$147,3),0)</f>
        <v>0</v>
      </c>
      <c r="DX38" s="12">
        <f>IF(DQ38&gt;0,VLOOKUP(DQ38,Destinations!$B$3:$D$147,3),0)</f>
        <v>0</v>
      </c>
      <c r="DY38" s="12">
        <f>IF(DR38=0,Destinations!$G$3,0)</f>
        <v>15</v>
      </c>
      <c r="DZ38" s="12"/>
      <c r="EA38" s="12">
        <v>26</v>
      </c>
      <c r="EB38" s="19">
        <v>2</v>
      </c>
      <c r="EC38" s="19"/>
      <c r="ED38" s="19"/>
      <c r="EE38" s="19"/>
      <c r="EF38" s="18" t="str">
        <f>IF(EB38&gt;=1,VLOOKUP(EB38,Destinations!$B$3:$D$147,2),0)</f>
        <v>Weekend - Home</v>
      </c>
      <c r="EG38" s="18">
        <f>IF(EC38&gt;1,VLOOKUP(EC38,Destinations!$B$3:$D$147,2),0)</f>
        <v>0</v>
      </c>
      <c r="EH38" s="18">
        <f>IF(ED38&gt;1,VLOOKUP(ED38,Destinations!$B$3:$D$147,2),0)</f>
        <v>0</v>
      </c>
      <c r="EI38" s="12">
        <f>IF(EB38&gt;0,VLOOKUP(EB38,Destinations!$B$3:$D$147,3),0)</f>
        <v>0</v>
      </c>
      <c r="EJ38" s="12">
        <f>IF(EC38&gt;0,VLOOKUP(EC38,Destinations!$B$3:$D$147,3),0)</f>
        <v>0</v>
      </c>
      <c r="EK38" s="12">
        <f>IF(ED38&gt;0,VLOOKUP(ED38,Destinations!$B$3:$D$147,3),0)</f>
        <v>0</v>
      </c>
      <c r="EL38" s="12">
        <f>IF(EE38=0,Destinations!$G$3,0)</f>
        <v>15</v>
      </c>
      <c r="EM38" s="12"/>
      <c r="EN38" s="12">
        <v>26</v>
      </c>
      <c r="EO38" s="19"/>
      <c r="EP38" s="19"/>
      <c r="EQ38" s="19"/>
      <c r="ER38" s="19"/>
      <c r="ES38" s="18">
        <f>IF(EO38&gt;=1,VLOOKUP(EO38,Destinations!$B$3:$D$147,2),0)</f>
        <v>0</v>
      </c>
      <c r="ET38" s="18">
        <f>IF(EP38&gt;1,VLOOKUP(EP38,Destinations!$B$3:$D$147,2),0)</f>
        <v>0</v>
      </c>
      <c r="EU38" s="18">
        <f>IF(EQ38&gt;1,VLOOKUP(EQ38,Destinations!$B$3:$D$147,2),0)</f>
        <v>0</v>
      </c>
      <c r="EV38" s="12">
        <f>IF(EO38&gt;0,VLOOKUP(EO38,Destinations!$B$3:$D$147,3),0)</f>
        <v>0</v>
      </c>
      <c r="EW38" s="12">
        <f>IF(EP38&gt;0,VLOOKUP(EP38,Destinations!$B$3:$D$147,3),0)</f>
        <v>0</v>
      </c>
      <c r="EX38" s="12">
        <f>IF(EQ38&gt;0,VLOOKUP(EQ38,Destinations!$B$3:$D$147,3),0)</f>
        <v>0</v>
      </c>
      <c r="EY38" s="12">
        <f>IF(ER38=0,Destinations!$G$3,0)</f>
        <v>15</v>
      </c>
      <c r="EZ38" s="12"/>
    </row>
    <row r="39" spans="1:156" ht="12.75">
      <c r="A39" s="12">
        <v>27</v>
      </c>
      <c r="B39" s="19"/>
      <c r="C39" s="19"/>
      <c r="D39" s="19"/>
      <c r="E39" s="19"/>
      <c r="F39" s="18">
        <f>IF(B39&gt;=1,VLOOKUP(B39,Destinations!$B$3:$D$147,2),0)</f>
        <v>0</v>
      </c>
      <c r="G39" s="18">
        <f>IF(C39&gt;=1,VLOOKUP(C39,Destinations!$B$3:$D$147,2),0)</f>
        <v>0</v>
      </c>
      <c r="H39" s="18">
        <f>IF(D39&gt;=1,VLOOKUP(D39,Destinations!$B$3:$D$147,2),0)</f>
        <v>0</v>
      </c>
      <c r="I39" s="12">
        <f>IF(B39&gt;0,VLOOKUP(B39,Destinations!$B$3:$D$147,3),0)</f>
        <v>0</v>
      </c>
      <c r="J39" s="12">
        <f>IF(C39&gt;0,VLOOKUP(C39,Destinations!$B$3:$D$147,3),0)</f>
        <v>0</v>
      </c>
      <c r="K39" s="12">
        <f>IF(D39&gt;0,VLOOKUP(D39,Destinations!$B$3:$D$147,3),0)</f>
        <v>0</v>
      </c>
      <c r="L39" s="12">
        <f>IF(E39=0,Destinations!$G$3,0)</f>
        <v>15</v>
      </c>
      <c r="M39" s="12"/>
      <c r="N39" s="12">
        <v>27</v>
      </c>
      <c r="O39" s="19">
        <v>1</v>
      </c>
      <c r="P39" s="19"/>
      <c r="Q39" s="19"/>
      <c r="R39" s="19"/>
      <c r="S39" s="18" t="str">
        <f>IF(O39&gt;=1,VLOOKUP(O39,Destinations!$B$3:$D$147,2),0)</f>
        <v>Public Holiday</v>
      </c>
      <c r="T39" s="18">
        <f>IF(P39&gt;=1,VLOOKUP(P39,Destinations!$B$3:$D$147,2),0)</f>
        <v>0</v>
      </c>
      <c r="U39" s="18">
        <f>IF(Q39&gt;=1,VLOOKUP(Q39,Destinations!$B$3:$D$147,2),0)</f>
        <v>0</v>
      </c>
      <c r="V39" s="12">
        <f>IF(O39&gt;0,VLOOKUP(O39,Destinations!$B$3:$D$147,3),0)</f>
        <v>0</v>
      </c>
      <c r="W39" s="12">
        <f>IF(P39&gt;0,VLOOKUP(P39,Destinations!$B$3:$D$147,3),0)</f>
        <v>0</v>
      </c>
      <c r="X39" s="12">
        <f>IF(Q39&gt;0,VLOOKUP(Q39,Destinations!$B$3:$D$147,3),0)</f>
        <v>0</v>
      </c>
      <c r="Y39" s="12">
        <f>IF(R39=0,Destinations!$G$3,0)</f>
        <v>15</v>
      </c>
      <c r="Z39" s="12"/>
      <c r="AA39" s="12">
        <v>27</v>
      </c>
      <c r="AB39" s="19">
        <v>2</v>
      </c>
      <c r="AC39" s="19"/>
      <c r="AD39" s="19"/>
      <c r="AE39" s="19"/>
      <c r="AF39" s="18" t="str">
        <f>IF(AB39&gt;=1,VLOOKUP(AB39,Destinations!$B$3:$D$147,2),0)</f>
        <v>Weekend - Home</v>
      </c>
      <c r="AG39" s="18">
        <f>IF(AC39&gt;1,VLOOKUP(AC39,Destinations!$B$3:$D$147,2),0)</f>
        <v>0</v>
      </c>
      <c r="AH39" s="18">
        <f>IF(AD39&gt;1,VLOOKUP(AD39,Destinations!$B$3:$D$147,2),0)</f>
        <v>0</v>
      </c>
      <c r="AI39" s="12">
        <f>IF(AB39&gt;0,VLOOKUP(AB39,Destinations!$B$3:$D$147,3),0)</f>
        <v>0</v>
      </c>
      <c r="AJ39" s="12">
        <f>IF(AC39&gt;0,VLOOKUP(AC39,Destinations!$B$3:$D$147,3),0)</f>
        <v>0</v>
      </c>
      <c r="AK39" s="12">
        <f>IF(AD39&gt;0,VLOOKUP(AD39,Destinations!$B$3:$D$147,3),0)</f>
        <v>0</v>
      </c>
      <c r="AL39" s="12">
        <f>IF(AE39=0,Destinations!$G$3,0)</f>
        <v>15</v>
      </c>
      <c r="AM39" s="12"/>
      <c r="AN39" s="12">
        <v>27</v>
      </c>
      <c r="AO39" s="19"/>
      <c r="AP39" s="19"/>
      <c r="AQ39" s="19"/>
      <c r="AR39" s="19"/>
      <c r="AS39" s="18">
        <f>IF(AO39&gt;=1,VLOOKUP(AO39,Destinations!$B$3:$D$147,2),0)</f>
        <v>0</v>
      </c>
      <c r="AT39" s="18">
        <f>IF(AP39&gt;1,VLOOKUP(AP39,Destinations!$B$3:$D$147,2),0)</f>
        <v>0</v>
      </c>
      <c r="AU39" s="18">
        <f>IF(AQ39&gt;1,VLOOKUP(AQ39,Destinations!$B$3:$D$147,2),0)</f>
        <v>0</v>
      </c>
      <c r="AV39" s="12">
        <f>IF(AO39&gt;0,VLOOKUP(AO39,Destinations!$B$3:$D$147,3),0)</f>
        <v>0</v>
      </c>
      <c r="AW39" s="12">
        <f>IF(AP39&gt;0,VLOOKUP(AP39,Destinations!$B$3:$D$147,3),0)</f>
        <v>0</v>
      </c>
      <c r="AX39" s="12">
        <f>IF(AQ39&gt;0,VLOOKUP(AQ39,Destinations!$B$3:$D$147,3),0)</f>
        <v>0</v>
      </c>
      <c r="AY39" s="12">
        <f>IF(AR39=0,Destinations!$G$3,0)</f>
        <v>15</v>
      </c>
      <c r="AZ39" s="12"/>
      <c r="BA39" s="12">
        <v>27</v>
      </c>
      <c r="BB39" s="19"/>
      <c r="BC39" s="19"/>
      <c r="BD39" s="19"/>
      <c r="BE39" s="19"/>
      <c r="BF39" s="18">
        <f>IF(BB39&gt;=1,VLOOKUP(BB39,Destinations!$B$3:$D$147,2),0)</f>
        <v>0</v>
      </c>
      <c r="BG39" s="18">
        <f>IF(BC39&gt;1,VLOOKUP(BC39,Destinations!$B$3:$D$147,2),0)</f>
        <v>0</v>
      </c>
      <c r="BH39" s="18">
        <f>IF(BD39&gt;1,VLOOKUP(BD39,Destinations!$B$3:$D$147,2),0)</f>
        <v>0</v>
      </c>
      <c r="BI39" s="12">
        <f>IF(BB39&gt;0,VLOOKUP(BB39,Destinations!$B$3:$D$147,3),0)</f>
        <v>0</v>
      </c>
      <c r="BJ39" s="12">
        <f>IF(BC39&gt;0,VLOOKUP(BC39,Destinations!$B$3:$D$147,3),0)</f>
        <v>0</v>
      </c>
      <c r="BK39" s="12">
        <f>IF(BD39&gt;0,VLOOKUP(BD39,Destinations!$B$3:$D$147,3),0)</f>
        <v>0</v>
      </c>
      <c r="BL39" s="12">
        <f>IF(BE39=0,Destinations!$G$3,0)</f>
        <v>15</v>
      </c>
      <c r="BM39" s="12"/>
      <c r="BN39" s="12">
        <v>27</v>
      </c>
      <c r="BO39" s="19"/>
      <c r="BP39" s="19"/>
      <c r="BQ39" s="19"/>
      <c r="BR39" s="19"/>
      <c r="BS39" s="18">
        <f>IF(BO39&gt;=1,VLOOKUP(BO39,Destinations!$B$3:$D$147,2),0)</f>
        <v>0</v>
      </c>
      <c r="BT39" s="18">
        <f>IF(BP39&gt;1,VLOOKUP(BP39,Destinations!$B$3:$D$147,2),0)</f>
        <v>0</v>
      </c>
      <c r="BU39" s="18">
        <f>IF(BQ39&gt;1,VLOOKUP(BQ39,Destinations!$B$3:$D$147,2),0)</f>
        <v>0</v>
      </c>
      <c r="BV39" s="12">
        <f>IF(BO39&gt;0,VLOOKUP(BO39,Destinations!$B$3:$D$147,3),0)</f>
        <v>0</v>
      </c>
      <c r="BW39" s="12">
        <f>IF(BP39&gt;0,VLOOKUP(BP39,Destinations!$B$3:$D$147,3),0)</f>
        <v>0</v>
      </c>
      <c r="BX39" s="12">
        <f>IF(BQ39&gt;0,VLOOKUP(BQ39,Destinations!$B$3:$D$147,3),0)</f>
        <v>0</v>
      </c>
      <c r="BY39" s="12">
        <f>IF(BR39=0,Destinations!$G$3,0)</f>
        <v>15</v>
      </c>
      <c r="BZ39" s="12"/>
      <c r="CA39" s="12">
        <v>27</v>
      </c>
      <c r="CB39" s="19"/>
      <c r="CC39" s="19"/>
      <c r="CD39" s="19"/>
      <c r="CE39" s="19"/>
      <c r="CF39" s="18">
        <f>IF(CB39&gt;=1,VLOOKUP(CB39,Destinations!$B$3:$D$147,2),0)</f>
        <v>0</v>
      </c>
      <c r="CG39" s="18">
        <f>IF(CC39&gt;1,VLOOKUP(CC39,Destinations!$B$3:$D$147,2),0)</f>
        <v>0</v>
      </c>
      <c r="CH39" s="18">
        <f>IF(CD39&gt;1,VLOOKUP(CD39,Destinations!$B$3:$D$147,2),0)</f>
        <v>0</v>
      </c>
      <c r="CI39" s="12">
        <f>IF(CB39&gt;0,VLOOKUP(CB39,Destinations!$B$3:$D$147,3),0)</f>
        <v>0</v>
      </c>
      <c r="CJ39" s="12">
        <f>IF(CC39&gt;0,VLOOKUP(CC39,Destinations!$B$3:$D$147,3),0)</f>
        <v>0</v>
      </c>
      <c r="CK39" s="12">
        <f>IF(CD39&gt;0,VLOOKUP(CD39,Destinations!$B$3:$D$147,3),0)</f>
        <v>0</v>
      </c>
      <c r="CL39" s="12">
        <f>IF(CE39=0,Destinations!$G$3,0)</f>
        <v>15</v>
      </c>
      <c r="CM39" s="12"/>
      <c r="CN39" s="12">
        <v>27</v>
      </c>
      <c r="CO39" s="19">
        <v>2</v>
      </c>
      <c r="CP39" s="19"/>
      <c r="CQ39" s="19"/>
      <c r="CR39" s="19"/>
      <c r="CS39" s="18" t="str">
        <f>IF(CO39&gt;=1,VLOOKUP(CO39,Destinations!$B$3:$D$147,2),0)</f>
        <v>Weekend - Home</v>
      </c>
      <c r="CT39" s="18">
        <f>IF(CP39&gt;1,VLOOKUP(CP39,Destinations!$B$3:$D$147,2),0)</f>
        <v>0</v>
      </c>
      <c r="CU39" s="18">
        <f>IF(CQ39&gt;1,VLOOKUP(CQ39,Destinations!$B$3:$D$147,2),0)</f>
        <v>0</v>
      </c>
      <c r="CV39" s="12">
        <f>IF(CO39&gt;0,VLOOKUP(CO39,Destinations!$B$3:$D$147,3),0)</f>
        <v>0</v>
      </c>
      <c r="CW39" s="12">
        <f>IF(CP39&gt;0,VLOOKUP(CP39,Destinations!$B$3:$D$147,3),0)</f>
        <v>0</v>
      </c>
      <c r="CX39" s="12">
        <f>IF(CQ39&gt;0,VLOOKUP(CQ39,Destinations!$B$3:$D$147,3),0)</f>
        <v>0</v>
      </c>
      <c r="CY39" s="12">
        <f>IF(CR39=0,Destinations!$G$3,0)</f>
        <v>15</v>
      </c>
      <c r="CZ39" s="12"/>
      <c r="DA39" s="12">
        <v>27</v>
      </c>
      <c r="DB39" s="19"/>
      <c r="DC39" s="19"/>
      <c r="DD39" s="19"/>
      <c r="DE39" s="19"/>
      <c r="DF39" s="18">
        <f>IF(DB39&gt;=1,VLOOKUP(DB39,Destinations!$B$3:$D$147,2),0)</f>
        <v>0</v>
      </c>
      <c r="DG39" s="18">
        <f>IF(DC39&gt;1,VLOOKUP(DC39,Destinations!$B$3:$D$147,2),0)</f>
        <v>0</v>
      </c>
      <c r="DH39" s="18">
        <f>IF(DD39&gt;1,VLOOKUP(DD39,Destinations!$B$3:$D$147,2),0)</f>
        <v>0</v>
      </c>
      <c r="DI39" s="12">
        <f>IF(DB39&gt;0,VLOOKUP(DB39,Destinations!$B$3:$D$147,3),0)</f>
        <v>0</v>
      </c>
      <c r="DJ39" s="12">
        <f>IF(DC39&gt;0,VLOOKUP(DC39,Destinations!$B$3:$D$147,3),0)</f>
        <v>0</v>
      </c>
      <c r="DK39" s="12">
        <f>IF(DD39&gt;0,VLOOKUP(DD39,Destinations!$B$3:$D$147,3),0)</f>
        <v>0</v>
      </c>
      <c r="DL39" s="12">
        <f>IF(DE39=0,Destinations!$G$3,0)</f>
        <v>15</v>
      </c>
      <c r="DM39" s="12"/>
      <c r="DN39" s="12">
        <v>27</v>
      </c>
      <c r="DO39" s="19"/>
      <c r="DP39" s="19"/>
      <c r="DQ39" s="19"/>
      <c r="DR39" s="19"/>
      <c r="DS39" s="18">
        <f>IF(DO39&gt;=1,VLOOKUP(DO39,Destinations!$B$3:$D$147,2),0)</f>
        <v>0</v>
      </c>
      <c r="DT39" s="18">
        <f>IF(DP39&gt;1,VLOOKUP(DP39,Destinations!$B$3:$D$147,2),0)</f>
        <v>0</v>
      </c>
      <c r="DU39" s="18">
        <f>IF(DQ39&gt;1,VLOOKUP(DQ39,Destinations!$B$3:$D$147,2),0)</f>
        <v>0</v>
      </c>
      <c r="DV39" s="12">
        <f>IF(DO39&gt;0,VLOOKUP(DO39,Destinations!$B$3:$D$147,3),0)</f>
        <v>0</v>
      </c>
      <c r="DW39" s="12">
        <f>IF(DP39&gt;0,VLOOKUP(DP39,Destinations!$B$3:$D$147,3),0)</f>
        <v>0</v>
      </c>
      <c r="DX39" s="12">
        <f>IF(DQ39&gt;0,VLOOKUP(DQ39,Destinations!$B$3:$D$147,3),0)</f>
        <v>0</v>
      </c>
      <c r="DY39" s="12">
        <f>IF(DR39=0,Destinations!$G$3,0)</f>
        <v>15</v>
      </c>
      <c r="DZ39" s="12"/>
      <c r="EA39" s="12">
        <v>27</v>
      </c>
      <c r="EB39" s="19">
        <v>2</v>
      </c>
      <c r="EC39" s="19"/>
      <c r="ED39" s="19"/>
      <c r="EE39" s="19"/>
      <c r="EF39" s="18" t="str">
        <f>IF(EB39&gt;=1,VLOOKUP(EB39,Destinations!$B$3:$D$147,2),0)</f>
        <v>Weekend - Home</v>
      </c>
      <c r="EG39" s="18">
        <f>IF(EC39&gt;1,VLOOKUP(EC39,Destinations!$B$3:$D$147,2),0)</f>
        <v>0</v>
      </c>
      <c r="EH39" s="18">
        <f>IF(ED39&gt;1,VLOOKUP(ED39,Destinations!$B$3:$D$147,2),0)</f>
        <v>0</v>
      </c>
      <c r="EI39" s="12">
        <f>IF(EB39&gt;0,VLOOKUP(EB39,Destinations!$B$3:$D$147,3),0)</f>
        <v>0</v>
      </c>
      <c r="EJ39" s="12">
        <f>IF(EC39&gt;0,VLOOKUP(EC39,Destinations!$B$3:$D$147,3),0)</f>
        <v>0</v>
      </c>
      <c r="EK39" s="12">
        <f>IF(ED39&gt;0,VLOOKUP(ED39,Destinations!$B$3:$D$147,3),0)</f>
        <v>0</v>
      </c>
      <c r="EL39" s="12">
        <f>IF(EE39=0,Destinations!$G$3,0)</f>
        <v>15</v>
      </c>
      <c r="EM39" s="12"/>
      <c r="EN39" s="12">
        <v>27</v>
      </c>
      <c r="EO39" s="19"/>
      <c r="EP39" s="19"/>
      <c r="EQ39" s="19"/>
      <c r="ER39" s="19"/>
      <c r="ES39" s="18">
        <f>IF(EO39&gt;=1,VLOOKUP(EO39,Destinations!$B$3:$D$147,2),0)</f>
        <v>0</v>
      </c>
      <c r="ET39" s="18">
        <f>IF(EP39&gt;1,VLOOKUP(EP39,Destinations!$B$3:$D$147,2),0)</f>
        <v>0</v>
      </c>
      <c r="EU39" s="18">
        <f>IF(EQ39&gt;1,VLOOKUP(EQ39,Destinations!$B$3:$D$147,2),0)</f>
        <v>0</v>
      </c>
      <c r="EV39" s="12">
        <f>IF(EO39&gt;0,VLOOKUP(EO39,Destinations!$B$3:$D$147,3),0)</f>
        <v>0</v>
      </c>
      <c r="EW39" s="12">
        <f>IF(EP39&gt;0,VLOOKUP(EP39,Destinations!$B$3:$D$147,3),0)</f>
        <v>0</v>
      </c>
      <c r="EX39" s="12">
        <f>IF(EQ39&gt;0,VLOOKUP(EQ39,Destinations!$B$3:$D$147,3),0)</f>
        <v>0</v>
      </c>
      <c r="EY39" s="12">
        <f>IF(ER39=0,Destinations!$G$3,0)</f>
        <v>15</v>
      </c>
      <c r="EZ39" s="12"/>
    </row>
    <row r="40" spans="1:156" ht="12.75">
      <c r="A40" s="12">
        <v>28</v>
      </c>
      <c r="B40" s="19"/>
      <c r="C40" s="19"/>
      <c r="D40" s="19"/>
      <c r="E40" s="19"/>
      <c r="F40" s="18">
        <f>IF(B40&gt;=1,VLOOKUP(B40,Destinations!$B$3:$D$147,2),0)</f>
        <v>0</v>
      </c>
      <c r="G40" s="18">
        <f>IF(C40&gt;=1,VLOOKUP(C40,Destinations!$B$3:$D$147,2),0)</f>
        <v>0</v>
      </c>
      <c r="H40" s="18">
        <f>IF(D40&gt;=1,VLOOKUP(D40,Destinations!$B$3:$D$147,2),0)</f>
        <v>0</v>
      </c>
      <c r="I40" s="12">
        <f>IF(B40&gt;0,VLOOKUP(B40,Destinations!$B$3:$D$147,3),0)</f>
        <v>0</v>
      </c>
      <c r="J40" s="12">
        <f>IF(C40&gt;0,VLOOKUP(C40,Destinations!$B$3:$D$147,3),0)</f>
        <v>0</v>
      </c>
      <c r="K40" s="12">
        <f>IF(D40&gt;0,VLOOKUP(D40,Destinations!$B$3:$D$147,3),0)</f>
        <v>0</v>
      </c>
      <c r="L40" s="12">
        <f>IF(E40=0,Destinations!$G$3,0)</f>
        <v>15</v>
      </c>
      <c r="M40" s="12"/>
      <c r="N40" s="12">
        <v>28</v>
      </c>
      <c r="O40" s="19">
        <v>2</v>
      </c>
      <c r="P40" s="19"/>
      <c r="Q40" s="19"/>
      <c r="R40" s="19"/>
      <c r="S40" s="18" t="str">
        <f>IF(O40&gt;=1,VLOOKUP(O40,Destinations!$B$3:$D$147,2),0)</f>
        <v>Weekend - Home</v>
      </c>
      <c r="T40" s="18">
        <f>IF(P40&gt;=1,VLOOKUP(P40,Destinations!$B$3:$D$147,2),0)</f>
        <v>0</v>
      </c>
      <c r="U40" s="18">
        <f>IF(Q40&gt;=1,VLOOKUP(Q40,Destinations!$B$3:$D$147,2),0)</f>
        <v>0</v>
      </c>
      <c r="V40" s="12">
        <f>IF(O40&gt;0,VLOOKUP(O40,Destinations!$B$3:$D$147,3),0)</f>
        <v>0</v>
      </c>
      <c r="W40" s="12">
        <f>IF(P40&gt;0,VLOOKUP(P40,Destinations!$B$3:$D$147,3),0)</f>
        <v>0</v>
      </c>
      <c r="X40" s="12">
        <f>IF(Q40&gt;0,VLOOKUP(Q40,Destinations!$B$3:$D$147,3),0)</f>
        <v>0</v>
      </c>
      <c r="Y40" s="12">
        <f>IF(R40=0,Destinations!$G$3,0)</f>
        <v>15</v>
      </c>
      <c r="Z40" s="12"/>
      <c r="AA40" s="12">
        <v>28</v>
      </c>
      <c r="AB40" s="19"/>
      <c r="AC40" s="19"/>
      <c r="AD40" s="19"/>
      <c r="AE40" s="19"/>
      <c r="AF40" s="18">
        <f>IF(AB40&gt;=1,VLOOKUP(AB40,Destinations!$B$3:$D$147,2),0)</f>
        <v>0</v>
      </c>
      <c r="AG40" s="18">
        <f>IF(AC40&gt;1,VLOOKUP(AC40,Destinations!$B$3:$D$147,2),0)</f>
        <v>0</v>
      </c>
      <c r="AH40" s="18">
        <f>IF(AD40&gt;1,VLOOKUP(AD40,Destinations!$B$3:$D$147,2),0)</f>
        <v>0</v>
      </c>
      <c r="AI40" s="12">
        <f>IF(AB40&gt;0,VLOOKUP(AB40,Destinations!$B$3:$D$147,3),0)</f>
        <v>0</v>
      </c>
      <c r="AJ40" s="12">
        <f>IF(AC40&gt;0,VLOOKUP(AC40,Destinations!$B$3:$D$147,3),0)</f>
        <v>0</v>
      </c>
      <c r="AK40" s="12">
        <f>IF(AD40&gt;0,VLOOKUP(AD40,Destinations!$B$3:$D$147,3),0)</f>
        <v>0</v>
      </c>
      <c r="AL40" s="12">
        <f>IF(AE40=0,Destinations!$G$3,0)</f>
        <v>15</v>
      </c>
      <c r="AM40" s="12"/>
      <c r="AN40" s="12">
        <v>28</v>
      </c>
      <c r="AO40" s="19"/>
      <c r="AP40" s="19"/>
      <c r="AQ40" s="19"/>
      <c r="AR40" s="19"/>
      <c r="AS40" s="18">
        <f>IF(AO40&gt;=1,VLOOKUP(AO40,Destinations!$B$3:$D$147,2),0)</f>
        <v>0</v>
      </c>
      <c r="AT40" s="18">
        <f>IF(AP40&gt;1,VLOOKUP(AP40,Destinations!$B$3:$D$147,2),0)</f>
        <v>0</v>
      </c>
      <c r="AU40" s="18">
        <f>IF(AQ40&gt;1,VLOOKUP(AQ40,Destinations!$B$3:$D$147,2),0)</f>
        <v>0</v>
      </c>
      <c r="AV40" s="12">
        <f>IF(AO40&gt;0,VLOOKUP(AO40,Destinations!$B$3:$D$147,3),0)</f>
        <v>0</v>
      </c>
      <c r="AW40" s="12">
        <f>IF(AP40&gt;0,VLOOKUP(AP40,Destinations!$B$3:$D$147,3),0)</f>
        <v>0</v>
      </c>
      <c r="AX40" s="12">
        <f>IF(AQ40&gt;0,VLOOKUP(AQ40,Destinations!$B$3:$D$147,3),0)</f>
        <v>0</v>
      </c>
      <c r="AY40" s="12">
        <f>IF(AR40=0,Destinations!$G$3,0)</f>
        <v>15</v>
      </c>
      <c r="AZ40" s="12"/>
      <c r="BA40" s="12">
        <v>28</v>
      </c>
      <c r="BB40" s="19">
        <v>2</v>
      </c>
      <c r="BC40" s="19"/>
      <c r="BD40" s="19"/>
      <c r="BE40" s="19"/>
      <c r="BF40" s="18" t="str">
        <f>IF(BB40&gt;=1,VLOOKUP(BB40,Destinations!$B$3:$D$147,2),0)</f>
        <v>Weekend - Home</v>
      </c>
      <c r="BG40" s="18">
        <f>IF(BC40&gt;1,VLOOKUP(BC40,Destinations!$B$3:$D$147,2),0)</f>
        <v>0</v>
      </c>
      <c r="BH40" s="18">
        <f>IF(BD40&gt;1,VLOOKUP(BD40,Destinations!$B$3:$D$147,2),0)</f>
        <v>0</v>
      </c>
      <c r="BI40" s="12">
        <f>IF(BB40&gt;0,VLOOKUP(BB40,Destinations!$B$3:$D$147,3),0)</f>
        <v>0</v>
      </c>
      <c r="BJ40" s="12">
        <f>IF(BC40&gt;0,VLOOKUP(BC40,Destinations!$B$3:$D$147,3),0)</f>
        <v>0</v>
      </c>
      <c r="BK40" s="12">
        <f>IF(BD40&gt;0,VLOOKUP(BD40,Destinations!$B$3:$D$147,3),0)</f>
        <v>0</v>
      </c>
      <c r="BL40" s="12">
        <f>IF(BE40=0,Destinations!$G$3,0)</f>
        <v>15</v>
      </c>
      <c r="BM40" s="12"/>
      <c r="BN40" s="12">
        <v>28</v>
      </c>
      <c r="BO40" s="19"/>
      <c r="BP40" s="19"/>
      <c r="BQ40" s="19"/>
      <c r="BR40" s="19"/>
      <c r="BS40" s="18">
        <f>IF(BO40&gt;=1,VLOOKUP(BO40,Destinations!$B$3:$D$147,2),0)</f>
        <v>0</v>
      </c>
      <c r="BT40" s="18">
        <f>IF(BP40&gt;1,VLOOKUP(BP40,Destinations!$B$3:$D$147,2),0)</f>
        <v>0</v>
      </c>
      <c r="BU40" s="18">
        <f>IF(BQ40&gt;1,VLOOKUP(BQ40,Destinations!$B$3:$D$147,2),0)</f>
        <v>0</v>
      </c>
      <c r="BV40" s="12">
        <f>IF(BO40&gt;0,VLOOKUP(BO40,Destinations!$B$3:$D$147,3),0)</f>
        <v>0</v>
      </c>
      <c r="BW40" s="12">
        <f>IF(BP40&gt;0,VLOOKUP(BP40,Destinations!$B$3:$D$147,3),0)</f>
        <v>0</v>
      </c>
      <c r="BX40" s="12">
        <f>IF(BQ40&gt;0,VLOOKUP(BQ40,Destinations!$B$3:$D$147,3),0)</f>
        <v>0</v>
      </c>
      <c r="BY40" s="12">
        <f>IF(BR40=0,Destinations!$G$3,0)</f>
        <v>15</v>
      </c>
      <c r="BZ40" s="12"/>
      <c r="CA40" s="12">
        <v>28</v>
      </c>
      <c r="CB40" s="19"/>
      <c r="CC40" s="19"/>
      <c r="CD40" s="19"/>
      <c r="CE40" s="19"/>
      <c r="CF40" s="18">
        <f>IF(CB40&gt;=1,VLOOKUP(CB40,Destinations!$B$3:$D$147,2),0)</f>
        <v>0</v>
      </c>
      <c r="CG40" s="18">
        <f>IF(CC40&gt;1,VLOOKUP(CC40,Destinations!$B$3:$D$147,2),0)</f>
        <v>0</v>
      </c>
      <c r="CH40" s="18">
        <f>IF(CD40&gt;1,VLOOKUP(CD40,Destinations!$B$3:$D$147,2),0)</f>
        <v>0</v>
      </c>
      <c r="CI40" s="12">
        <f>IF(CB40&gt;0,VLOOKUP(CB40,Destinations!$B$3:$D$147,3),0)</f>
        <v>0</v>
      </c>
      <c r="CJ40" s="12">
        <f>IF(CC40&gt;0,VLOOKUP(CC40,Destinations!$B$3:$D$147,3),0)</f>
        <v>0</v>
      </c>
      <c r="CK40" s="12">
        <f>IF(CD40&gt;0,VLOOKUP(CD40,Destinations!$B$3:$D$147,3),0)</f>
        <v>0</v>
      </c>
      <c r="CL40" s="12">
        <f>IF(CE40=0,Destinations!$G$3,0)</f>
        <v>15</v>
      </c>
      <c r="CM40" s="12"/>
      <c r="CN40" s="12">
        <v>28</v>
      </c>
      <c r="CO40" s="19">
        <v>2</v>
      </c>
      <c r="CP40" s="19"/>
      <c r="CQ40" s="19"/>
      <c r="CR40" s="19"/>
      <c r="CS40" s="18" t="str">
        <f>IF(CO40&gt;=1,VLOOKUP(CO40,Destinations!$B$3:$D$147,2),0)</f>
        <v>Weekend - Home</v>
      </c>
      <c r="CT40" s="18">
        <f>IF(CP40&gt;1,VLOOKUP(CP40,Destinations!$B$3:$D$147,2),0)</f>
        <v>0</v>
      </c>
      <c r="CU40" s="18">
        <f>IF(CQ40&gt;1,VLOOKUP(CQ40,Destinations!$B$3:$D$147,2),0)</f>
        <v>0</v>
      </c>
      <c r="CV40" s="12">
        <f>IF(CO40&gt;0,VLOOKUP(CO40,Destinations!$B$3:$D$147,3),0)</f>
        <v>0</v>
      </c>
      <c r="CW40" s="12">
        <f>IF(CP40&gt;0,VLOOKUP(CP40,Destinations!$B$3:$D$147,3),0)</f>
        <v>0</v>
      </c>
      <c r="CX40" s="12">
        <f>IF(CQ40&gt;0,VLOOKUP(CQ40,Destinations!$B$3:$D$147,3),0)</f>
        <v>0</v>
      </c>
      <c r="CY40" s="12">
        <f>IF(CR40=0,Destinations!$G$3,0)</f>
        <v>15</v>
      </c>
      <c r="CZ40" s="12"/>
      <c r="DA40" s="12">
        <v>28</v>
      </c>
      <c r="DB40" s="19"/>
      <c r="DC40" s="19"/>
      <c r="DD40" s="19"/>
      <c r="DE40" s="19"/>
      <c r="DF40" s="18">
        <f>IF(DB40&gt;=1,VLOOKUP(DB40,Destinations!$B$3:$D$147,2),0)</f>
        <v>0</v>
      </c>
      <c r="DG40" s="18">
        <f>IF(DC40&gt;1,VLOOKUP(DC40,Destinations!$B$3:$D$147,2),0)</f>
        <v>0</v>
      </c>
      <c r="DH40" s="18">
        <f>IF(DD40&gt;1,VLOOKUP(DD40,Destinations!$B$3:$D$147,2),0)</f>
        <v>0</v>
      </c>
      <c r="DI40" s="12">
        <f>IF(DB40&gt;0,VLOOKUP(DB40,Destinations!$B$3:$D$147,3),0)</f>
        <v>0</v>
      </c>
      <c r="DJ40" s="12">
        <f>IF(DC40&gt;0,VLOOKUP(DC40,Destinations!$B$3:$D$147,3),0)</f>
        <v>0</v>
      </c>
      <c r="DK40" s="12">
        <f>IF(DD40&gt;0,VLOOKUP(DD40,Destinations!$B$3:$D$147,3),0)</f>
        <v>0</v>
      </c>
      <c r="DL40" s="12">
        <f>IF(DE40=0,Destinations!$G$3,0)</f>
        <v>15</v>
      </c>
      <c r="DM40" s="12"/>
      <c r="DN40" s="12">
        <v>28</v>
      </c>
      <c r="DO40" s="19"/>
      <c r="DP40" s="19"/>
      <c r="DQ40" s="19"/>
      <c r="DR40" s="19"/>
      <c r="DS40" s="18">
        <f>IF(DO40&gt;=1,VLOOKUP(DO40,Destinations!$B$3:$D$147,2),0)</f>
        <v>0</v>
      </c>
      <c r="DT40" s="18">
        <f>IF(DP40&gt;1,VLOOKUP(DP40,Destinations!$B$3:$D$147,2),0)</f>
        <v>0</v>
      </c>
      <c r="DU40" s="18">
        <f>IF(DQ40&gt;1,VLOOKUP(DQ40,Destinations!$B$3:$D$147,2),0)</f>
        <v>0</v>
      </c>
      <c r="DV40" s="12">
        <f>IF(DO40&gt;0,VLOOKUP(DO40,Destinations!$B$3:$D$147,3),0)</f>
        <v>0</v>
      </c>
      <c r="DW40" s="12">
        <f>IF(DP40&gt;0,VLOOKUP(DP40,Destinations!$B$3:$D$147,3),0)</f>
        <v>0</v>
      </c>
      <c r="DX40" s="12">
        <f>IF(DQ40&gt;0,VLOOKUP(DQ40,Destinations!$B$3:$D$147,3),0)</f>
        <v>0</v>
      </c>
      <c r="DY40" s="12">
        <f>IF(DR40=0,Destinations!$G$3,0)</f>
        <v>15</v>
      </c>
      <c r="DZ40" s="12"/>
      <c r="EA40" s="12">
        <v>28</v>
      </c>
      <c r="EB40" s="19"/>
      <c r="EC40" s="19"/>
      <c r="ED40" s="19"/>
      <c r="EE40" s="19"/>
      <c r="EF40" s="18">
        <f>IF(EB40&gt;=1,VLOOKUP(EB40,Destinations!$B$3:$D$147,2),0)</f>
        <v>0</v>
      </c>
      <c r="EG40" s="18">
        <f>IF(EC40&gt;1,VLOOKUP(EC40,Destinations!$B$3:$D$147,2),0)</f>
        <v>0</v>
      </c>
      <c r="EH40" s="18">
        <f>IF(ED40&gt;1,VLOOKUP(ED40,Destinations!$B$3:$D$147,2),0)</f>
        <v>0</v>
      </c>
      <c r="EI40" s="12">
        <f>IF(EB40&gt;0,VLOOKUP(EB40,Destinations!$B$3:$D$147,3),0)</f>
        <v>0</v>
      </c>
      <c r="EJ40" s="12">
        <f>IF(EC40&gt;0,VLOOKUP(EC40,Destinations!$B$3:$D$147,3),0)</f>
        <v>0</v>
      </c>
      <c r="EK40" s="12">
        <f>IF(ED40&gt;0,VLOOKUP(ED40,Destinations!$B$3:$D$147,3),0)</f>
        <v>0</v>
      </c>
      <c r="EL40" s="12">
        <f>IF(EE40=0,Destinations!$G$3,0)</f>
        <v>15</v>
      </c>
      <c r="EM40" s="12"/>
      <c r="EN40" s="12">
        <v>28</v>
      </c>
      <c r="EO40" s="19"/>
      <c r="EP40" s="19"/>
      <c r="EQ40" s="19"/>
      <c r="ER40" s="19"/>
      <c r="ES40" s="18">
        <f>IF(EO40&gt;=1,VLOOKUP(EO40,Destinations!$B$3:$D$147,2),0)</f>
        <v>0</v>
      </c>
      <c r="ET40" s="18">
        <f>IF(EP40&gt;1,VLOOKUP(EP40,Destinations!$B$3:$D$147,2),0)</f>
        <v>0</v>
      </c>
      <c r="EU40" s="18">
        <f>IF(EQ40&gt;1,VLOOKUP(EQ40,Destinations!$B$3:$D$147,2),0)</f>
        <v>0</v>
      </c>
      <c r="EV40" s="12">
        <f>IF(EO40&gt;0,VLOOKUP(EO40,Destinations!$B$3:$D$147,3),0)</f>
        <v>0</v>
      </c>
      <c r="EW40" s="12">
        <f>IF(EP40&gt;0,VLOOKUP(EP40,Destinations!$B$3:$D$147,3),0)</f>
        <v>0</v>
      </c>
      <c r="EX40" s="12">
        <f>IF(EQ40&gt;0,VLOOKUP(EQ40,Destinations!$B$3:$D$147,3),0)</f>
        <v>0</v>
      </c>
      <c r="EY40" s="12">
        <f>IF(ER40=0,Destinations!$G$3,0)</f>
        <v>15</v>
      </c>
      <c r="EZ40" s="12"/>
    </row>
    <row r="41" spans="1:156" ht="12.75">
      <c r="A41" s="12">
        <v>29</v>
      </c>
      <c r="B41" s="19"/>
      <c r="C41" s="19"/>
      <c r="D41" s="19"/>
      <c r="E41" s="19"/>
      <c r="F41" s="18">
        <f>IF(B41&gt;=1,VLOOKUP(B41,Destinations!$B$3:$D$147,2),0)</f>
        <v>0</v>
      </c>
      <c r="G41" s="18">
        <f>IF(C41&gt;=1,VLOOKUP(C41,Destinations!$B$3:$D$147,2),0)</f>
        <v>0</v>
      </c>
      <c r="H41" s="18">
        <f>IF(D41&gt;=1,VLOOKUP(D41,Destinations!$B$3:$D$147,2),0)</f>
        <v>0</v>
      </c>
      <c r="I41" s="12">
        <f>IF(B41&gt;0,VLOOKUP(B41,Destinations!$B$3:$D$147,3),0)</f>
        <v>0</v>
      </c>
      <c r="J41" s="12">
        <f>IF(C41&gt;0,VLOOKUP(C41,Destinations!$B$3:$D$147,3),0)</f>
        <v>0</v>
      </c>
      <c r="K41" s="12">
        <f>IF(D41&gt;0,VLOOKUP(D41,Destinations!$B$3:$D$147,3),0)</f>
        <v>0</v>
      </c>
      <c r="L41" s="12">
        <f>IF(E41=0,Destinations!$G$3,0)</f>
        <v>15</v>
      </c>
      <c r="M41" s="12"/>
      <c r="N41" s="12">
        <v>29</v>
      </c>
      <c r="O41" s="19">
        <v>2</v>
      </c>
      <c r="P41" s="19"/>
      <c r="Q41" s="19"/>
      <c r="R41" s="19"/>
      <c r="S41" s="18" t="str">
        <f>IF(O41&gt;=1,VLOOKUP(O41,Destinations!$B$3:$D$147,2),0)</f>
        <v>Weekend - Home</v>
      </c>
      <c r="T41" s="18">
        <f>IF(P41&gt;=1,VLOOKUP(P41,Destinations!$B$3:$D$147,2),0)</f>
        <v>0</v>
      </c>
      <c r="U41" s="18">
        <f>IF(Q41&gt;=1,VLOOKUP(Q41,Destinations!$B$3:$D$147,2),0)</f>
        <v>0</v>
      </c>
      <c r="V41" s="12">
        <f>IF(O41&gt;0,VLOOKUP(O41,Destinations!$B$3:$D$147,3),0)</f>
        <v>0</v>
      </c>
      <c r="W41" s="12">
        <f>IF(P41&gt;0,VLOOKUP(P41,Destinations!$B$3:$D$147,3),0)</f>
        <v>0</v>
      </c>
      <c r="X41" s="12">
        <f>IF(Q41&gt;0,VLOOKUP(Q41,Destinations!$B$3:$D$147,3),0)</f>
        <v>0</v>
      </c>
      <c r="Y41" s="12">
        <v>115</v>
      </c>
      <c r="Z41" s="12"/>
      <c r="AA41" s="12">
        <v>29</v>
      </c>
      <c r="AB41" s="19"/>
      <c r="AC41" s="19"/>
      <c r="AD41" s="19"/>
      <c r="AE41" s="19"/>
      <c r="AF41" s="18">
        <f>IF(AB41&gt;=1,VLOOKUP(AB41,Destinations!$B$3:$D$147,2),0)</f>
        <v>0</v>
      </c>
      <c r="AG41" s="18">
        <f>IF(AC41&gt;1,VLOOKUP(AC41,Destinations!$B$3:$D$147,2),0)</f>
        <v>0</v>
      </c>
      <c r="AH41" s="18">
        <f>IF(AD41&gt;1,VLOOKUP(AD41,Destinations!$B$3:$D$147,2),0)</f>
        <v>0</v>
      </c>
      <c r="AI41" s="12">
        <f>IF(AB41&gt;0,VLOOKUP(AB41,Destinations!$B$3:$D$147,3),0)</f>
        <v>0</v>
      </c>
      <c r="AJ41" s="12">
        <f>IF(AC41&gt;0,VLOOKUP(AC41,Destinations!$B$3:$D$147,3),0)</f>
        <v>0</v>
      </c>
      <c r="AK41" s="12">
        <f>IF(AD41&gt;0,VLOOKUP(AD41,Destinations!$B$3:$D$147,3),0)</f>
        <v>0</v>
      </c>
      <c r="AL41" s="12">
        <f>IF(AE41=0,Destinations!$G$3,0)</f>
        <v>15</v>
      </c>
      <c r="AM41" s="12"/>
      <c r="AN41" s="12">
        <v>29</v>
      </c>
      <c r="AO41" s="19"/>
      <c r="AP41" s="19"/>
      <c r="AQ41" s="19"/>
      <c r="AR41" s="19"/>
      <c r="AS41" s="18">
        <f>IF(AO41&gt;=1,VLOOKUP(AO41,Destinations!$B$3:$D$147,2),0)</f>
        <v>0</v>
      </c>
      <c r="AT41" s="18">
        <f>IF(AP41&gt;1,VLOOKUP(AP41,Destinations!$B$3:$D$147,2),0)</f>
        <v>0</v>
      </c>
      <c r="AU41" s="18">
        <f>IF(AQ41&gt;1,VLOOKUP(AQ41,Destinations!$B$3:$D$147,2),0)</f>
        <v>0</v>
      </c>
      <c r="AV41" s="12">
        <f>IF(AO41&gt;0,VLOOKUP(AO41,Destinations!$B$3:$D$147,3),0)</f>
        <v>0</v>
      </c>
      <c r="AW41" s="12">
        <f>IF(AP41&gt;0,VLOOKUP(AP41,Destinations!$B$3:$D$147,3),0)</f>
        <v>0</v>
      </c>
      <c r="AX41" s="12">
        <f>IF(AQ41&gt;0,VLOOKUP(AQ41,Destinations!$B$3:$D$147,3),0)</f>
        <v>0</v>
      </c>
      <c r="AY41" s="12">
        <f>IF(AR41=0,Destinations!$G$3,0)</f>
        <v>15</v>
      </c>
      <c r="AZ41" s="12"/>
      <c r="BA41" s="12">
        <v>29</v>
      </c>
      <c r="BB41" s="19">
        <v>2</v>
      </c>
      <c r="BC41" s="19"/>
      <c r="BD41" s="19"/>
      <c r="BE41" s="19"/>
      <c r="BF41" s="18" t="str">
        <f>IF(BB41&gt;=1,VLOOKUP(BB41,Destinations!$B$3:$D$147,2),0)</f>
        <v>Weekend - Home</v>
      </c>
      <c r="BG41" s="18">
        <f>IF(BC41&gt;1,VLOOKUP(BC41,Destinations!$B$3:$D$147,2),0)</f>
        <v>0</v>
      </c>
      <c r="BH41" s="18">
        <f>IF(BD41&gt;1,VLOOKUP(BD41,Destinations!$B$3:$D$147,2),0)</f>
        <v>0</v>
      </c>
      <c r="BI41" s="12">
        <f>IF(BB41&gt;0,VLOOKUP(BB41,Destinations!$B$3:$D$147,3),0)</f>
        <v>0</v>
      </c>
      <c r="BJ41" s="12">
        <f>IF(BC41&gt;0,VLOOKUP(BC41,Destinations!$B$3:$D$147,3),0)</f>
        <v>0</v>
      </c>
      <c r="BK41" s="12">
        <f>IF(BD41&gt;0,VLOOKUP(BD41,Destinations!$B$3:$D$147,3),0)</f>
        <v>0</v>
      </c>
      <c r="BL41" s="12">
        <f>IF(BE41=0,Destinations!$G$3,0)</f>
        <v>15</v>
      </c>
      <c r="BM41" s="12"/>
      <c r="BN41" s="12">
        <v>29</v>
      </c>
      <c r="BO41" s="19"/>
      <c r="BP41" s="19"/>
      <c r="BQ41" s="19"/>
      <c r="BR41" s="19"/>
      <c r="BS41" s="18">
        <f>IF(BO41&gt;=1,VLOOKUP(BO41,Destinations!$B$3:$D$147,2),0)</f>
        <v>0</v>
      </c>
      <c r="BT41" s="18">
        <f>IF(BP41&gt;1,VLOOKUP(BP41,Destinations!$B$3:$D$147,2),0)</f>
        <v>0</v>
      </c>
      <c r="BU41" s="18">
        <f>IF(BQ41&gt;1,VLOOKUP(BQ41,Destinations!$B$3:$D$147,2),0)</f>
        <v>0</v>
      </c>
      <c r="BV41" s="12">
        <f>IF(BO41&gt;0,VLOOKUP(BO41,Destinations!$B$3:$D$147,3),0)</f>
        <v>0</v>
      </c>
      <c r="BW41" s="12">
        <f>IF(BP41&gt;0,VLOOKUP(BP41,Destinations!$B$3:$D$147,3),0)</f>
        <v>0</v>
      </c>
      <c r="BX41" s="12">
        <f>IF(BQ41&gt;0,VLOOKUP(BQ41,Destinations!$B$3:$D$147,3),0)</f>
        <v>0</v>
      </c>
      <c r="BY41" s="12">
        <f>IF(BR41=0,Destinations!$G$3,0)</f>
        <v>15</v>
      </c>
      <c r="BZ41" s="12"/>
      <c r="CA41" s="12">
        <v>29</v>
      </c>
      <c r="CB41" s="19">
        <v>2</v>
      </c>
      <c r="CC41" s="19"/>
      <c r="CD41" s="19"/>
      <c r="CE41" s="19"/>
      <c r="CF41" s="18" t="str">
        <f>IF(CB41&gt;=1,VLOOKUP(CB41,Destinations!$B$3:$D$147,2),0)</f>
        <v>Weekend - Home</v>
      </c>
      <c r="CG41" s="18">
        <f>IF(CC41&gt;1,VLOOKUP(CC41,Destinations!$B$3:$D$147,2),0)</f>
        <v>0</v>
      </c>
      <c r="CH41" s="18">
        <f>IF(CD41&gt;1,VLOOKUP(CD41,Destinations!$B$3:$D$147,2),0)</f>
        <v>0</v>
      </c>
      <c r="CI41" s="12">
        <f>IF(CB41&gt;0,VLOOKUP(CB41,Destinations!$B$3:$D$147,3),0)</f>
        <v>0</v>
      </c>
      <c r="CJ41" s="12">
        <f>IF(CC41&gt;0,VLOOKUP(CC41,Destinations!$B$3:$D$147,3),0)</f>
        <v>0</v>
      </c>
      <c r="CK41" s="12">
        <f>IF(CD41&gt;0,VLOOKUP(CD41,Destinations!$B$3:$D$147,3),0)</f>
        <v>0</v>
      </c>
      <c r="CL41" s="12">
        <f>IF(CE41=0,Destinations!$G$3,0)</f>
        <v>15</v>
      </c>
      <c r="CM41" s="12"/>
      <c r="CN41" s="12">
        <v>29</v>
      </c>
      <c r="CO41" s="19"/>
      <c r="CP41" s="19"/>
      <c r="CQ41" s="19"/>
      <c r="CR41" s="19"/>
      <c r="CS41" s="18">
        <f>IF(CO41&gt;=1,VLOOKUP(CO41,Destinations!$B$3:$D$147,2),0)</f>
        <v>0</v>
      </c>
      <c r="CT41" s="18">
        <f>IF(CP41&gt;1,VLOOKUP(CP41,Destinations!$B$3:$D$147,2),0)</f>
        <v>0</v>
      </c>
      <c r="CU41" s="18">
        <f>IF(CQ41&gt;1,VLOOKUP(CQ41,Destinations!$B$3:$D$147,2),0)</f>
        <v>0</v>
      </c>
      <c r="CV41" s="12">
        <f>IF(CO41&gt;0,VLOOKUP(CO41,Destinations!$B$3:$D$147,3),0)</f>
        <v>0</v>
      </c>
      <c r="CW41" s="12">
        <f>IF(CP41&gt;0,VLOOKUP(CP41,Destinations!$B$3:$D$147,3),0)</f>
        <v>0</v>
      </c>
      <c r="CX41" s="12">
        <f>IF(CQ41&gt;0,VLOOKUP(CQ41,Destinations!$B$3:$D$147,3),0)</f>
        <v>0</v>
      </c>
      <c r="CY41" s="12">
        <f>IF(CR41=0,Destinations!$G$3,0)</f>
        <v>15</v>
      </c>
      <c r="CZ41" s="12"/>
      <c r="DA41" s="12">
        <v>29</v>
      </c>
      <c r="DB41" s="19"/>
      <c r="DC41" s="19"/>
      <c r="DD41" s="19"/>
      <c r="DE41" s="19"/>
      <c r="DF41" s="18">
        <f>IF(DB41&gt;=1,VLOOKUP(DB41,Destinations!$B$3:$D$147,2),0)</f>
        <v>0</v>
      </c>
      <c r="DG41" s="18">
        <f>IF(DC41&gt;1,VLOOKUP(DC41,Destinations!$B$3:$D$147,2),0)</f>
        <v>0</v>
      </c>
      <c r="DH41" s="18">
        <f>IF(DD41&gt;1,VLOOKUP(DD41,Destinations!$B$3:$D$147,2),0)</f>
        <v>0</v>
      </c>
      <c r="DI41" s="12">
        <f>IF(DB41&gt;0,VLOOKUP(DB41,Destinations!$B$3:$D$147,3),0)</f>
        <v>0</v>
      </c>
      <c r="DJ41" s="12">
        <f>IF(DC41&gt;0,VLOOKUP(DC41,Destinations!$B$3:$D$147,3),0)</f>
        <v>0</v>
      </c>
      <c r="DK41" s="12">
        <f>IF(DD41&gt;0,VLOOKUP(DD41,Destinations!$B$3:$D$147,3),0)</f>
        <v>0</v>
      </c>
      <c r="DL41" s="12">
        <f>IF(DE41=0,Destinations!$G$3,0)</f>
        <v>15</v>
      </c>
      <c r="DM41" s="12"/>
      <c r="DN41" s="12">
        <v>29</v>
      </c>
      <c r="DO41" s="19">
        <v>2</v>
      </c>
      <c r="DP41" s="19"/>
      <c r="DQ41" s="19"/>
      <c r="DR41" s="19"/>
      <c r="DS41" s="18" t="str">
        <f>IF(DO41&gt;=1,VLOOKUP(DO41,Destinations!$B$3:$D$147,2),0)</f>
        <v>Weekend - Home</v>
      </c>
      <c r="DT41" s="18">
        <f>IF(DP41&gt;1,VLOOKUP(DP41,Destinations!$B$3:$D$147,2),0)</f>
        <v>0</v>
      </c>
      <c r="DU41" s="18">
        <f>IF(DQ41&gt;1,VLOOKUP(DQ41,Destinations!$B$3:$D$147,2),0)</f>
        <v>0</v>
      </c>
      <c r="DV41" s="12">
        <f>IF(DO41&gt;0,VLOOKUP(DO41,Destinations!$B$3:$D$147,3),0)</f>
        <v>0</v>
      </c>
      <c r="DW41" s="12">
        <f>IF(DP41&gt;0,VLOOKUP(DP41,Destinations!$B$3:$D$147,3),0)</f>
        <v>0</v>
      </c>
      <c r="DX41" s="12">
        <f>IF(DQ41&gt;0,VLOOKUP(DQ41,Destinations!$B$3:$D$147,3),0)</f>
        <v>0</v>
      </c>
      <c r="DY41" s="12">
        <f>IF(DR41=0,Destinations!$G$3,0)</f>
        <v>15</v>
      </c>
      <c r="DZ41" s="12"/>
      <c r="EA41" s="12">
        <v>29</v>
      </c>
      <c r="EB41" s="19"/>
      <c r="EC41" s="19"/>
      <c r="ED41" s="19"/>
      <c r="EE41" s="19"/>
      <c r="EF41" s="18">
        <f>IF(EB41&gt;=1,VLOOKUP(EB41,Destinations!$B$3:$D$147,2),0)</f>
        <v>0</v>
      </c>
      <c r="EG41" s="18">
        <f>IF(EC41&gt;1,VLOOKUP(EC41,Destinations!$B$3:$D$147,2),0)</f>
        <v>0</v>
      </c>
      <c r="EH41" s="18">
        <f>IF(ED41&gt;1,VLOOKUP(ED41,Destinations!$B$3:$D$147,2),0)</f>
        <v>0</v>
      </c>
      <c r="EI41" s="12">
        <f>IF(EB41&gt;0,VLOOKUP(EB41,Destinations!$B$3:$D$147,3),0)</f>
        <v>0</v>
      </c>
      <c r="EJ41" s="12">
        <f>IF(EC41&gt;0,VLOOKUP(EC41,Destinations!$B$3:$D$147,3),0)</f>
        <v>0</v>
      </c>
      <c r="EK41" s="12">
        <f>IF(ED41&gt;0,VLOOKUP(ED41,Destinations!$B$3:$D$147,3),0)</f>
        <v>0</v>
      </c>
      <c r="EL41" s="12">
        <f>IF(EE41=0,Destinations!$G$3,0)</f>
        <v>15</v>
      </c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</row>
    <row r="42" spans="1:156" ht="12.75">
      <c r="A42" s="12">
        <v>30</v>
      </c>
      <c r="B42" s="19"/>
      <c r="C42" s="19"/>
      <c r="D42" s="19"/>
      <c r="E42" s="19"/>
      <c r="F42" s="18">
        <f>IF(B42&gt;=1,VLOOKUP(B42,Destinations!$B$3:$D$147,2),0)</f>
        <v>0</v>
      </c>
      <c r="G42" s="18">
        <f>IF(C42&gt;=1,VLOOKUP(C42,Destinations!$B$3:$D$147,2),0)</f>
        <v>0</v>
      </c>
      <c r="H42" s="18">
        <f>IF(D42&gt;=1,VLOOKUP(D42,Destinations!$B$3:$D$147,2),0)</f>
        <v>0</v>
      </c>
      <c r="I42" s="12">
        <f>IF(B42&gt;0,VLOOKUP(B42,Destinations!$B$3:$D$147,3),0)</f>
        <v>0</v>
      </c>
      <c r="J42" s="12">
        <f>IF(C42&gt;0,VLOOKUP(C42,Destinations!$B$3:$D$147,3),0)</f>
        <v>0</v>
      </c>
      <c r="K42" s="12">
        <f>IF(D42&gt;0,VLOOKUP(D42,Destinations!$B$3:$D$147,3),0)</f>
        <v>0</v>
      </c>
      <c r="L42" s="12">
        <f>IF(E42=0,Destinations!$G$3,0)</f>
        <v>15</v>
      </c>
      <c r="M42" s="12"/>
      <c r="N42" s="12">
        <v>30</v>
      </c>
      <c r="O42" s="19"/>
      <c r="P42" s="19"/>
      <c r="Q42" s="19"/>
      <c r="R42" s="19"/>
      <c r="S42" s="18">
        <f>IF(O42&gt;=1,VLOOKUP(O42,Destinations!$B$3:$D$147,2),0)</f>
        <v>0</v>
      </c>
      <c r="T42" s="18">
        <f>IF(P42&gt;=1,VLOOKUP(P42,Destinations!$B$3:$D$147,2),0)</f>
        <v>0</v>
      </c>
      <c r="U42" s="18">
        <f>IF(Q42&gt;=1,VLOOKUP(Q42,Destinations!$B$3:$D$147,2),0)</f>
        <v>0</v>
      </c>
      <c r="V42" s="12">
        <f>IF(O42&gt;0,VLOOKUP(O42,Destinations!$B$3:$D$147,3),0)</f>
        <v>0</v>
      </c>
      <c r="W42" s="12">
        <f>IF(P42&gt;0,VLOOKUP(P42,Destinations!$B$3:$D$147,3),0)</f>
        <v>0</v>
      </c>
      <c r="X42" s="12">
        <f>IF(Q42&gt;0,VLOOKUP(Q42,Destinations!$B$3:$D$147,3),0)</f>
        <v>0</v>
      </c>
      <c r="Y42" s="12">
        <v>15</v>
      </c>
      <c r="Z42" s="12"/>
      <c r="AA42" s="12">
        <v>30</v>
      </c>
      <c r="AB42" s="19"/>
      <c r="AC42" s="19"/>
      <c r="AD42" s="19"/>
      <c r="AE42" s="19"/>
      <c r="AF42" s="18">
        <f>IF(AB42&gt;=1,VLOOKUP(AB42,Destinations!$B$3:$D$147,2),0)</f>
        <v>0</v>
      </c>
      <c r="AG42" s="18">
        <f>IF(AC42&gt;1,VLOOKUP(AC42,Destinations!$B$3:$D$147,2),0)</f>
        <v>0</v>
      </c>
      <c r="AH42" s="18">
        <f>IF(AD42&gt;1,VLOOKUP(AD42,Destinations!$B$3:$D$147,2),0)</f>
        <v>0</v>
      </c>
      <c r="AI42" s="12">
        <f>IF(AB42&gt;0,VLOOKUP(AB42,Destinations!$B$3:$D$147,3),0)</f>
        <v>0</v>
      </c>
      <c r="AJ42" s="12">
        <f>IF(AC42&gt;0,VLOOKUP(AC42,Destinations!$B$3:$D$147,3),0)</f>
        <v>0</v>
      </c>
      <c r="AK42" s="12">
        <f>IF(AD42&gt;0,VLOOKUP(AD42,Destinations!$B$3:$D$147,3),0)</f>
        <v>0</v>
      </c>
      <c r="AL42" s="12">
        <f>IF(AE42=0,Destinations!$G$3,0)</f>
        <v>15</v>
      </c>
      <c r="AM42" s="12"/>
      <c r="AN42" s="12">
        <v>30</v>
      </c>
      <c r="AO42" s="19">
        <v>2</v>
      </c>
      <c r="AP42" s="19"/>
      <c r="AQ42" s="19"/>
      <c r="AR42" s="19"/>
      <c r="AS42" s="18" t="str">
        <f>IF(AO42&gt;=1,VLOOKUP(AO42,Destinations!$B$3:$D$147,2),0)</f>
        <v>Weekend - Home</v>
      </c>
      <c r="AT42" s="18">
        <f>IF(AP42&gt;1,VLOOKUP(AP42,Destinations!$B$3:$D$147,2),0)</f>
        <v>0</v>
      </c>
      <c r="AU42" s="18">
        <f>IF(AQ42&gt;1,VLOOKUP(AQ42,Destinations!$B$3:$D$147,2),0)</f>
        <v>0</v>
      </c>
      <c r="AV42" s="12">
        <f>IF(AO42&gt;0,VLOOKUP(AO42,Destinations!$B$3:$D$147,3),0)</f>
        <v>0</v>
      </c>
      <c r="AW42" s="12">
        <f>IF(AP42&gt;0,VLOOKUP(AP42,Destinations!$B$3:$D$147,3),0)</f>
        <v>0</v>
      </c>
      <c r="AX42" s="12">
        <f>IF(AQ42&gt;0,VLOOKUP(AQ42,Destinations!$B$3:$D$147,3),0)</f>
        <v>0</v>
      </c>
      <c r="AY42" s="12">
        <f>IF(AR42=0,Destinations!$G$3,0)</f>
        <v>15</v>
      </c>
      <c r="AZ42" s="12"/>
      <c r="BA42" s="12">
        <v>30</v>
      </c>
      <c r="BB42" s="19"/>
      <c r="BC42" s="19"/>
      <c r="BD42" s="19"/>
      <c r="BE42" s="19"/>
      <c r="BF42" s="18">
        <f>IF(BB42&gt;=1,VLOOKUP(BB42,Destinations!$B$3:$D$147,2),0)</f>
        <v>0</v>
      </c>
      <c r="BG42" s="18">
        <f>IF(BC42&gt;1,VLOOKUP(BC42,Destinations!$B$3:$D$147,2),0)</f>
        <v>0</v>
      </c>
      <c r="BH42" s="18">
        <f>IF(BD42&gt;1,VLOOKUP(BD42,Destinations!$B$3:$D$147,2),0)</f>
        <v>0</v>
      </c>
      <c r="BI42" s="12">
        <f>IF(BB42&gt;0,VLOOKUP(BB42,Destinations!$B$3:$D$147,3),0)</f>
        <v>0</v>
      </c>
      <c r="BJ42" s="12">
        <f>IF(BC42&gt;0,VLOOKUP(BC42,Destinations!$B$3:$D$147,3),0)</f>
        <v>0</v>
      </c>
      <c r="BK42" s="12">
        <f>IF(BD42&gt;0,VLOOKUP(BD42,Destinations!$B$3:$D$147,3),0)</f>
        <v>0</v>
      </c>
      <c r="BL42" s="12">
        <f>IF(BE42=0,Destinations!$G$3,0)</f>
        <v>15</v>
      </c>
      <c r="BM42" s="12"/>
      <c r="BN42" s="12">
        <v>30</v>
      </c>
      <c r="BO42" s="19"/>
      <c r="BP42" s="19"/>
      <c r="BQ42" s="19"/>
      <c r="BR42" s="19"/>
      <c r="BS42" s="18">
        <f>IF(BO42&gt;=1,VLOOKUP(BO42,Destinations!$B$3:$D$147,2),0)</f>
        <v>0</v>
      </c>
      <c r="BT42" s="18">
        <f>IF(BP42&gt;1,VLOOKUP(BP42,Destinations!$B$3:$D$147,2),0)</f>
        <v>0</v>
      </c>
      <c r="BU42" s="18">
        <f>IF(BQ42&gt;1,VLOOKUP(BQ42,Destinations!$B$3:$D$147,2),0)</f>
        <v>0</v>
      </c>
      <c r="BV42" s="12">
        <f>IF(BO42&gt;0,VLOOKUP(BO42,Destinations!$B$3:$D$147,3),0)</f>
        <v>0</v>
      </c>
      <c r="BW42" s="12">
        <f>IF(BP42&gt;0,VLOOKUP(BP42,Destinations!$B$3:$D$147,3),0)</f>
        <v>0</v>
      </c>
      <c r="BX42" s="12">
        <f>IF(BQ42&gt;0,VLOOKUP(BQ42,Destinations!$B$3:$D$147,3),0)</f>
        <v>0</v>
      </c>
      <c r="BY42" s="12">
        <f>IF(BR42=0,Destinations!$G$3,0)</f>
        <v>15</v>
      </c>
      <c r="BZ42" s="12"/>
      <c r="CA42" s="12">
        <v>30</v>
      </c>
      <c r="CB42" s="19">
        <v>2</v>
      </c>
      <c r="CC42" s="19"/>
      <c r="CD42" s="19"/>
      <c r="CE42" s="19"/>
      <c r="CF42" s="18" t="str">
        <f>IF(CB42&gt;=1,VLOOKUP(CB42,Destinations!$B$3:$D$147,2),0)</f>
        <v>Weekend - Home</v>
      </c>
      <c r="CG42" s="18">
        <f>IF(CC42&gt;1,VLOOKUP(CC42,Destinations!$B$3:$D$147,2),0)</f>
        <v>0</v>
      </c>
      <c r="CH42" s="18">
        <f>IF(CD42&gt;1,VLOOKUP(CD42,Destinations!$B$3:$D$147,2),0)</f>
        <v>0</v>
      </c>
      <c r="CI42" s="12">
        <f>IF(CB42&gt;0,VLOOKUP(CB42,Destinations!$B$3:$D$147,3),0)</f>
        <v>0</v>
      </c>
      <c r="CJ42" s="12">
        <f>IF(CC42&gt;0,VLOOKUP(CC42,Destinations!$B$3:$D$147,3),0)</f>
        <v>0</v>
      </c>
      <c r="CK42" s="12">
        <f>IF(CD42&gt;0,VLOOKUP(CD42,Destinations!$B$3:$D$147,3),0)</f>
        <v>0</v>
      </c>
      <c r="CL42" s="12">
        <f>IF(CE42=0,Destinations!$G$3,0)</f>
        <v>15</v>
      </c>
      <c r="CM42" s="12"/>
      <c r="CN42" s="12">
        <v>30</v>
      </c>
      <c r="CO42" s="19"/>
      <c r="CP42" s="19"/>
      <c r="CQ42" s="19"/>
      <c r="CR42" s="19"/>
      <c r="CS42" s="18">
        <f>IF(CO42&gt;=1,VLOOKUP(CO42,Destinations!$B$3:$D$147,2),0)</f>
        <v>0</v>
      </c>
      <c r="CT42" s="18">
        <f>IF(CP42&gt;1,VLOOKUP(CP42,Destinations!$B$3:$D$147,2),0)</f>
        <v>0</v>
      </c>
      <c r="CU42" s="18">
        <f>IF(CQ42&gt;1,VLOOKUP(CQ42,Destinations!$B$3:$D$147,2),0)</f>
        <v>0</v>
      </c>
      <c r="CV42" s="12">
        <f>IF(CO42&gt;0,VLOOKUP(CO42,Destinations!$B$3:$D$147,3),0)</f>
        <v>0</v>
      </c>
      <c r="CW42" s="12">
        <f>IF(CP42&gt;0,VLOOKUP(CP42,Destinations!$B$3:$D$147,3),0)</f>
        <v>0</v>
      </c>
      <c r="CX42" s="12">
        <f>IF(CQ42&gt;0,VLOOKUP(CQ42,Destinations!$B$3:$D$147,3),0)</f>
        <v>0</v>
      </c>
      <c r="CY42" s="12">
        <f>IF(CR42=0,Destinations!$G$3,0)</f>
        <v>15</v>
      </c>
      <c r="CZ42" s="12"/>
      <c r="DA42" s="12">
        <v>30</v>
      </c>
      <c r="DB42" s="19"/>
      <c r="DC42" s="19"/>
      <c r="DD42" s="19"/>
      <c r="DE42" s="19"/>
      <c r="DF42" s="18">
        <f>IF(DB42&gt;=1,VLOOKUP(DB42,Destinations!$B$3:$D$147,2),0)</f>
        <v>0</v>
      </c>
      <c r="DG42" s="18">
        <f>IF(DC42&gt;1,VLOOKUP(DC42,Destinations!$B$3:$D$147,2),0)</f>
        <v>0</v>
      </c>
      <c r="DH42" s="18">
        <f>IF(DD42&gt;1,VLOOKUP(DD42,Destinations!$B$3:$D$147,2),0)</f>
        <v>0</v>
      </c>
      <c r="DI42" s="12">
        <f>IF(DB42&gt;0,VLOOKUP(DB42,Destinations!$B$3:$D$147,3),0)</f>
        <v>0</v>
      </c>
      <c r="DJ42" s="12">
        <f>IF(DC42&gt;0,VLOOKUP(DC42,Destinations!$B$3:$D$147,3),0)</f>
        <v>0</v>
      </c>
      <c r="DK42" s="12">
        <f>IF(DD42&gt;0,VLOOKUP(DD42,Destinations!$B$3:$D$147,3),0)</f>
        <v>0</v>
      </c>
      <c r="DL42" s="12">
        <f>IF(DE42=0,Destinations!$G$3,0)</f>
        <v>15</v>
      </c>
      <c r="DM42" s="12"/>
      <c r="DN42" s="12">
        <v>30</v>
      </c>
      <c r="DO42" s="19">
        <v>2</v>
      </c>
      <c r="DP42" s="19"/>
      <c r="DQ42" s="19"/>
      <c r="DR42" s="19"/>
      <c r="DS42" s="18" t="str">
        <f>IF(DO42&gt;=1,VLOOKUP(DO42,Destinations!$B$3:$D$147,2),0)</f>
        <v>Weekend - Home</v>
      </c>
      <c r="DT42" s="18">
        <f>IF(DP42&gt;1,VLOOKUP(DP42,Destinations!$B$3:$D$147,2),0)</f>
        <v>0</v>
      </c>
      <c r="DU42" s="18">
        <f>IF(DQ42&gt;1,VLOOKUP(DQ42,Destinations!$B$3:$D$147,2),0)</f>
        <v>0</v>
      </c>
      <c r="DV42" s="12">
        <f>IF(DO42&gt;0,VLOOKUP(DO42,Destinations!$B$3:$D$147,3),0)</f>
        <v>0</v>
      </c>
      <c r="DW42" s="12">
        <f>IF(DP42&gt;0,VLOOKUP(DP42,Destinations!$B$3:$D$147,3),0)</f>
        <v>0</v>
      </c>
      <c r="DX42" s="12">
        <f>IF(DQ42&gt;0,VLOOKUP(DQ42,Destinations!$B$3:$D$147,3),0)</f>
        <v>0</v>
      </c>
      <c r="DY42" s="12">
        <f>IF(DR42=0,Destinations!$G$3,0)</f>
        <v>15</v>
      </c>
      <c r="DZ42" s="12"/>
      <c r="EA42" s="12">
        <v>30</v>
      </c>
      <c r="EB42" s="19"/>
      <c r="EC42" s="19"/>
      <c r="ED42" s="19"/>
      <c r="EE42" s="19"/>
      <c r="EF42" s="18">
        <f>IF(EB42&gt;=1,VLOOKUP(EB42,Destinations!$B$3:$D$147,2),0)</f>
        <v>0</v>
      </c>
      <c r="EG42" s="18">
        <f>IF(EC42&gt;1,VLOOKUP(EC42,Destinations!$B$3:$D$147,2),0)</f>
        <v>0</v>
      </c>
      <c r="EH42" s="18">
        <f>IF(ED42&gt;1,VLOOKUP(ED42,Destinations!$B$3:$D$147,2),0)</f>
        <v>0</v>
      </c>
      <c r="EI42" s="12">
        <f>IF(EB42&gt;0,VLOOKUP(EB42,Destinations!$B$3:$D$147,3),0)</f>
        <v>0</v>
      </c>
      <c r="EJ42" s="12">
        <f>IF(EC42&gt;0,VLOOKUP(EC42,Destinations!$B$3:$D$147,3),0)</f>
        <v>0</v>
      </c>
      <c r="EK42" s="12">
        <f>IF(ED42&gt;0,VLOOKUP(ED42,Destinations!$B$3:$D$147,3),0)</f>
        <v>0</v>
      </c>
      <c r="EL42" s="12">
        <f>IF(EE42=0,Destinations!$G$3,0)</f>
        <v>15</v>
      </c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</row>
    <row r="43" spans="1:156" ht="12.75">
      <c r="A43" s="12">
        <v>31</v>
      </c>
      <c r="B43" s="19">
        <v>2</v>
      </c>
      <c r="C43" s="19"/>
      <c r="D43" s="19"/>
      <c r="E43" s="19"/>
      <c r="F43" s="18" t="str">
        <f>IF(B43&gt;=1,VLOOKUP(B43,Destinations!$B$3:$D$147,2),0)</f>
        <v>Weekend - Home</v>
      </c>
      <c r="G43" s="18">
        <f>IF(C43&gt;=1,VLOOKUP(C43,Destinations!$B$3:$D$147,2),0)</f>
        <v>0</v>
      </c>
      <c r="H43" s="18">
        <f>IF(D43&gt;=1,VLOOKUP(D43,Destinations!$B$3:$D$147,2),0)</f>
        <v>0</v>
      </c>
      <c r="I43" s="12">
        <f>IF(B43&gt;0,VLOOKUP(B43,Destinations!$B$3:$D$147,3),0)</f>
        <v>0</v>
      </c>
      <c r="J43" s="12">
        <f>IF(C43&gt;0,VLOOKUP(C43,Destinations!$B$3:$D$147,3),0)</f>
        <v>0</v>
      </c>
      <c r="K43" s="12">
        <f>IF(D43&gt;0,VLOOKUP(D43,Destinations!$B$3:$D$147,3),0)</f>
        <v>0</v>
      </c>
      <c r="L43" s="12">
        <f>IF(E43=0,Destinations!$G$3,0)</f>
        <v>15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>
        <v>31</v>
      </c>
      <c r="AB43" s="19"/>
      <c r="AC43" s="19"/>
      <c r="AD43" s="19"/>
      <c r="AE43" s="19"/>
      <c r="AF43" s="18">
        <f>IF(AB43&gt;=1,VLOOKUP(AB43,Destinations!$B$3:$D$147,2),0)</f>
        <v>0</v>
      </c>
      <c r="AG43" s="18">
        <f>IF(AC43&gt;1,VLOOKUP(AC43,Destinations!$B$3:$D$147,2),0)</f>
        <v>0</v>
      </c>
      <c r="AH43" s="18">
        <f>IF(AD43&gt;1,VLOOKUP(AD43,Destinations!$B$3:$D$147,2),0)</f>
        <v>0</v>
      </c>
      <c r="AI43" s="12">
        <f>IF(AB43&gt;0,VLOOKUP(AB43,Destinations!$B$3:$D$147,3),0)</f>
        <v>0</v>
      </c>
      <c r="AJ43" s="12">
        <f>IF(AC43&gt;0,VLOOKUP(AC43,Destinations!$B$3:$D$147,3),0)</f>
        <v>0</v>
      </c>
      <c r="AK43" s="12">
        <f>IF(AD43&gt;0,VLOOKUP(AD43,Destinations!$B$3:$D$147,3),0)</f>
        <v>0</v>
      </c>
      <c r="AL43" s="12">
        <f>IF(AE43=0,Destinations!$G$3,0)</f>
        <v>15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>
        <v>31</v>
      </c>
      <c r="BB43" s="19"/>
      <c r="BC43" s="19"/>
      <c r="BD43" s="19"/>
      <c r="BE43" s="19"/>
      <c r="BF43" s="18">
        <f>IF(BB43&gt;=1,VLOOKUP(BB43,Destinations!$B$3:$D$147,2),0)</f>
        <v>0</v>
      </c>
      <c r="BG43" s="18">
        <f>IF(BC43&gt;1,VLOOKUP(BC43,Destinations!$B$3:$D$147,2),0)</f>
        <v>0</v>
      </c>
      <c r="BH43" s="18">
        <f>IF(BD43&gt;1,VLOOKUP(BD43,Destinations!$B$3:$D$147,2),0)</f>
        <v>0</v>
      </c>
      <c r="BI43" s="12">
        <f>IF(BB43&gt;0,VLOOKUP(BB43,Destinations!$B$3:$D$147,3),0)</f>
        <v>0</v>
      </c>
      <c r="BJ43" s="12">
        <f>IF(BC43&gt;0,VLOOKUP(BC43,Destinations!$B$3:$D$147,3),0)</f>
        <v>0</v>
      </c>
      <c r="BK43" s="12">
        <f>IF(BD43&gt;0,VLOOKUP(BD43,Destinations!$B$3:$D$147,3),0)</f>
        <v>0</v>
      </c>
      <c r="BL43" s="12">
        <f>IF(BE43=0,Destinations!$G$3,0)</f>
        <v>15</v>
      </c>
      <c r="BM43" s="12"/>
      <c r="BN43" s="12">
        <v>31</v>
      </c>
      <c r="BO43" s="19"/>
      <c r="BP43" s="19"/>
      <c r="BQ43" s="19"/>
      <c r="BR43" s="19"/>
      <c r="BS43" s="18">
        <f>IF(BO43&gt;=1,VLOOKUP(BO43,Destinations!$B$3:$D$147,2),0)</f>
        <v>0</v>
      </c>
      <c r="BT43" s="18">
        <f>IF(BP43&gt;1,VLOOKUP(BP43,Destinations!$B$3:$D$147,2),0)</f>
        <v>0</v>
      </c>
      <c r="BU43" s="18">
        <f>IF(BQ43&gt;1,VLOOKUP(BQ43,Destinations!$B$3:$D$147,2),0)</f>
        <v>0</v>
      </c>
      <c r="BV43" s="12">
        <f>IF(BO43&gt;0,VLOOKUP(BO43,Destinations!$B$3:$D$147,3),0)</f>
        <v>0</v>
      </c>
      <c r="BW43" s="12">
        <f>IF(BP43&gt;0,VLOOKUP(BP43,Destinations!$B$3:$D$147,3),0)</f>
        <v>0</v>
      </c>
      <c r="BX43" s="12">
        <f>IF(BQ43&gt;0,VLOOKUP(BQ43,Destinations!$B$3:$D$147,3),0)</f>
        <v>0</v>
      </c>
      <c r="BY43" s="12">
        <f>IF(BR43=0,Destinations!$G$3,0)</f>
        <v>15</v>
      </c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>
        <v>31</v>
      </c>
      <c r="CO43" s="19"/>
      <c r="CP43" s="19"/>
      <c r="CQ43" s="19"/>
      <c r="CR43" s="19"/>
      <c r="CS43" s="18">
        <f>IF(CO43&gt;=1,VLOOKUP(CO43,Destinations!$B$3:$D$147,2),0)</f>
        <v>0</v>
      </c>
      <c r="CT43" s="18">
        <f>IF(CP43&gt;1,VLOOKUP(CP43,Destinations!$B$3:$D$147,2),0)</f>
        <v>0</v>
      </c>
      <c r="CU43" s="18">
        <f>IF(CQ43&gt;1,VLOOKUP(CQ43,Destinations!$B$3:$D$147,2),0)</f>
        <v>0</v>
      </c>
      <c r="CV43" s="12">
        <f>IF(CO43&gt;0,VLOOKUP(CO43,Destinations!$B$3:$D$147,3),0)</f>
        <v>0</v>
      </c>
      <c r="CW43" s="12">
        <f>IF(CP43&gt;0,VLOOKUP(CP43,Destinations!$B$3:$D$147,3),0)</f>
        <v>0</v>
      </c>
      <c r="CX43" s="12">
        <f>IF(CQ43&gt;0,VLOOKUP(CQ43,Destinations!$B$3:$D$147,3),0)</f>
        <v>0</v>
      </c>
      <c r="CY43" s="12">
        <f>IF(CR43=0,Destinations!$G$3,0)</f>
        <v>15</v>
      </c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>
        <v>31</v>
      </c>
      <c r="DO43" s="19"/>
      <c r="DP43" s="19"/>
      <c r="DQ43" s="19"/>
      <c r="DR43" s="19"/>
      <c r="DS43" s="18">
        <f>IF(DO43&gt;=1,VLOOKUP(DO43,Destinations!$B$3:$D$147,2),0)</f>
        <v>0</v>
      </c>
      <c r="DT43" s="18">
        <f>IF(DP43&gt;1,VLOOKUP(DP43,Destinations!$B$3:$D$147,2),0)</f>
        <v>0</v>
      </c>
      <c r="DU43" s="18">
        <f>IF(DQ43&gt;1,VLOOKUP(DQ43,Destinations!$B$3:$D$147,2),0)</f>
        <v>0</v>
      </c>
      <c r="DV43" s="12">
        <f>IF(DO43&gt;0,VLOOKUP(DO43,Destinations!$B$3:$D$147,3),0)</f>
        <v>0</v>
      </c>
      <c r="DW43" s="12">
        <f>IF(DP43&gt;0,VLOOKUP(DP43,Destinations!$B$3:$D$147,3),0)</f>
        <v>0</v>
      </c>
      <c r="DX43" s="12">
        <f>IF(DQ43&gt;0,VLOOKUP(DQ43,Destinations!$B$3:$D$147,3),0)</f>
        <v>0</v>
      </c>
      <c r="DY43" s="12">
        <f>IF(DR43=0,Destinations!$G$3,0)</f>
        <v>15</v>
      </c>
      <c r="DZ43" s="12"/>
      <c r="EA43" s="12">
        <v>31</v>
      </c>
      <c r="EB43" s="19"/>
      <c r="EC43" s="19"/>
      <c r="ED43" s="19"/>
      <c r="EE43" s="19"/>
      <c r="EF43" s="18">
        <f>IF(EB43&gt;=1,VLOOKUP(EB43,Destinations!$B$3:$D$147,2),0)</f>
        <v>0</v>
      </c>
      <c r="EG43" s="18">
        <f>IF(EC43&gt;1,VLOOKUP(EC43,Destinations!$B$3:$D$147,2),0)</f>
        <v>0</v>
      </c>
      <c r="EH43" s="18">
        <f>IF(ED43&gt;1,VLOOKUP(ED43,Destinations!$B$3:$D$147,2),0)</f>
        <v>0</v>
      </c>
      <c r="EI43" s="12">
        <f>IF(EB43&gt;0,VLOOKUP(EB43,Destinations!$B$3:$D$147,3),0)</f>
        <v>0</v>
      </c>
      <c r="EJ43" s="12">
        <f>IF(EC43&gt;0,VLOOKUP(EC43,Destinations!$B$3:$D$147,3),0)</f>
        <v>0</v>
      </c>
      <c r="EK43" s="12">
        <f>IF(ED43&gt;0,VLOOKUP(ED43,Destinations!$B$3:$D$147,3),0)</f>
        <v>0</v>
      </c>
      <c r="EL43" s="12">
        <f>IF(EE43=0,Destinations!$G$3,0)</f>
        <v>15</v>
      </c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</row>
    <row r="44" spans="1:155" ht="12.75">
      <c r="A44" s="12"/>
      <c r="B44" s="19"/>
      <c r="C44" s="19"/>
      <c r="D44" s="19"/>
      <c r="E44" s="1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</row>
    <row r="45" spans="1:155" ht="12.75">
      <c r="A45" s="12"/>
      <c r="B45" s="12"/>
      <c r="C45" s="12"/>
      <c r="D45" s="12"/>
      <c r="E45" s="12"/>
      <c r="F45" s="12"/>
      <c r="G45" s="12"/>
      <c r="H45" s="12"/>
      <c r="I45" s="15">
        <f>SUM(I13:I44)</f>
        <v>0</v>
      </c>
      <c r="J45" s="15">
        <f>SUM(J13:J44)</f>
        <v>0</v>
      </c>
      <c r="K45" s="15">
        <f>SUM(K13:K44)</f>
        <v>0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5">
        <f>SUM(V13:V44)</f>
        <v>0</v>
      </c>
      <c r="W45" s="15">
        <f>SUM(W13:W44)</f>
        <v>0</v>
      </c>
      <c r="X45" s="15">
        <f>SUM(X13:X44)</f>
        <v>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5">
        <f>SUM(AI13:AI44)</f>
        <v>0</v>
      </c>
      <c r="AJ45" s="15">
        <f>SUM(AJ13:AJ44)</f>
        <v>0</v>
      </c>
      <c r="AK45" s="15">
        <f>SUM(AK13:AK44)</f>
        <v>0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5">
        <f>SUM(AV13:AV44)</f>
        <v>0</v>
      </c>
      <c r="AW45" s="15">
        <f>SUM(AW13:AW44)</f>
        <v>0</v>
      </c>
      <c r="AX45" s="15">
        <f>SUM(AX13:AX44)</f>
        <v>0</v>
      </c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5">
        <f>SUM(BI13:BI44)</f>
        <v>0</v>
      </c>
      <c r="BJ45" s="15">
        <f>SUM(BJ13:BJ44)</f>
        <v>0</v>
      </c>
      <c r="BK45" s="15">
        <f>SUM(BK13:BK44)</f>
        <v>0</v>
      </c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5">
        <f>SUM(BV13:BV44)</f>
        <v>0</v>
      </c>
      <c r="BW45" s="15">
        <f>SUM(BW13:BW44)</f>
        <v>0</v>
      </c>
      <c r="BX45" s="15">
        <f>SUM(BX13:BX44)</f>
        <v>0</v>
      </c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5">
        <f>SUM(CI13:CI44)</f>
        <v>0</v>
      </c>
      <c r="CJ45" s="15">
        <f>SUM(CJ13:CJ44)</f>
        <v>0</v>
      </c>
      <c r="CK45" s="15">
        <f>SUM(CK13:CK44)</f>
        <v>0</v>
      </c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5">
        <f>SUM(CV13:CV44)</f>
        <v>0</v>
      </c>
      <c r="CW45" s="15">
        <f>SUM(CW13:CW44)</f>
        <v>0</v>
      </c>
      <c r="CX45" s="15">
        <f>SUM(CX13:CX44)</f>
        <v>0</v>
      </c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5">
        <f>SUM(DI13:DI44)</f>
        <v>0</v>
      </c>
      <c r="DJ45" s="15">
        <f>SUM(DJ13:DJ44)</f>
        <v>0</v>
      </c>
      <c r="DK45" s="15">
        <f>SUM(DK13:DK44)</f>
        <v>0</v>
      </c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5">
        <f>SUM(DV13:DV44)</f>
        <v>0</v>
      </c>
      <c r="DW45" s="15">
        <f>SUM(DW13:DW44)</f>
        <v>0</v>
      </c>
      <c r="DX45" s="15">
        <f>SUM(DX13:DX44)</f>
        <v>0</v>
      </c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5">
        <f>SUM(EI13:EI44)</f>
        <v>0</v>
      </c>
      <c r="EJ45" s="15">
        <f>SUM(EJ13:EJ44)</f>
        <v>0</v>
      </c>
      <c r="EK45" s="15">
        <f>SUM(EK13:EK44)</f>
        <v>0</v>
      </c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5">
        <f>SUM(EV13:EV44)</f>
        <v>0</v>
      </c>
      <c r="EW45" s="15">
        <f>SUM(EW13:EW44)</f>
        <v>0</v>
      </c>
      <c r="EX45" s="15">
        <f>SUM(EX13:EX44)</f>
        <v>0</v>
      </c>
      <c r="EY45" s="12"/>
    </row>
    <row r="46" spans="1:155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f>SUM(L13:L43)</f>
        <v>465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>
        <f>SUM(Y13:Y43)</f>
        <v>550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>
        <f>SUM(AL13:AL43)</f>
        <v>465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>
        <f>SUM(AY13:AY43)</f>
        <v>450</v>
      </c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>
        <f>SUM(BL13:BL43)</f>
        <v>465</v>
      </c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>
        <f>SUM(BY13:BY43)</f>
        <v>465</v>
      </c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>
        <f>SUM(CL13:CL43)</f>
        <v>450</v>
      </c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>
        <f>SUM(CY13:CY43)</f>
        <v>465</v>
      </c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>
        <f>SUM(DL13:DL43)</f>
        <v>450</v>
      </c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>
        <f>SUM(DY13:DY43)</f>
        <v>465</v>
      </c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>
        <f>SUM(EL13:EL43)</f>
        <v>465</v>
      </c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>
        <f>SUM(EY13:EY43)</f>
        <v>420</v>
      </c>
    </row>
    <row r="47" spans="1:155" ht="12.75">
      <c r="A47" s="12"/>
      <c r="B47" s="12"/>
      <c r="C47" s="12"/>
      <c r="D47" s="12"/>
      <c r="E47" s="12"/>
      <c r="F47" s="12"/>
      <c r="G47" s="12"/>
      <c r="H47" s="12"/>
      <c r="I47" s="16">
        <f>SUM(I45:L46)/SUM(I45:L46)</f>
        <v>1</v>
      </c>
      <c r="J47" s="16"/>
      <c r="K47" s="16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6">
        <f>V45/(V45+Y46)</f>
        <v>0</v>
      </c>
      <c r="W47" s="16"/>
      <c r="X47" s="16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6">
        <f>AI45/(AI45+AL46)</f>
        <v>0</v>
      </c>
      <c r="AJ47" s="16"/>
      <c r="AK47" s="16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6">
        <f>AV45/(AV45+AY46)</f>
        <v>0</v>
      </c>
      <c r="AW47" s="16"/>
      <c r="AX47" s="16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6">
        <f>BI45/(BI45+BL46)</f>
        <v>0</v>
      </c>
      <c r="BJ47" s="16"/>
      <c r="BK47" s="16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6">
        <f>BV45/(BV45+BY46)</f>
        <v>0</v>
      </c>
      <c r="BW47" s="16"/>
      <c r="BX47" s="16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6">
        <f>CI45/(CI45+CL46)</f>
        <v>0</v>
      </c>
      <c r="CJ47" s="16"/>
      <c r="CK47" s="16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6">
        <f>CV45/(CV45+CY46)</f>
        <v>0</v>
      </c>
      <c r="CW47" s="16"/>
      <c r="CX47" s="16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6">
        <f>DI45/(DI45+DL46)</f>
        <v>0</v>
      </c>
      <c r="DJ47" s="16"/>
      <c r="DK47" s="16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6">
        <f>DV45/(DV45+DY46)</f>
        <v>0</v>
      </c>
      <c r="DW47" s="16"/>
      <c r="DX47" s="16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6">
        <f>EI45/(EI45+EL46)</f>
        <v>0</v>
      </c>
      <c r="EJ47" s="16"/>
      <c r="EK47" s="16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6">
        <f>EV45/(EV45+EY46)</f>
        <v>0</v>
      </c>
      <c r="EW47" s="16"/>
      <c r="EX47" s="16"/>
      <c r="EY47" s="12"/>
    </row>
    <row r="48" spans="1:155" ht="12.75">
      <c r="A48" s="12"/>
      <c r="B48" s="12"/>
      <c r="C48" s="12"/>
      <c r="D48" s="12"/>
      <c r="E48" s="12"/>
      <c r="F48" s="12"/>
      <c r="G48" s="12"/>
      <c r="H48" s="12" t="s">
        <v>5</v>
      </c>
      <c r="I48" s="12">
        <f>SUM(I13:I43)</f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 t="s">
        <v>5</v>
      </c>
      <c r="V48" s="12">
        <f>SUM(V13:V43)</f>
        <v>0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 t="s">
        <v>5</v>
      </c>
      <c r="AI48" s="12">
        <f>SUM(AI13:AI43)</f>
        <v>0</v>
      </c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 t="s">
        <v>5</v>
      </c>
      <c r="AV48" s="12">
        <f>SUM(AV13:AV43)</f>
        <v>0</v>
      </c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 t="s">
        <v>5</v>
      </c>
      <c r="BI48" s="12">
        <f>SUM(BI13:BI43)</f>
        <v>0</v>
      </c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 t="s">
        <v>5</v>
      </c>
      <c r="BV48" s="12">
        <f>SUM(BV13:BV43)</f>
        <v>0</v>
      </c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 t="s">
        <v>5</v>
      </c>
      <c r="CI48" s="12">
        <f>SUM(CI13:CI43)</f>
        <v>0</v>
      </c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 t="s">
        <v>5</v>
      </c>
      <c r="CV48" s="12">
        <f>SUM(CV13:CV43)</f>
        <v>0</v>
      </c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 t="s">
        <v>5</v>
      </c>
      <c r="DI48" s="12">
        <f>SUM(DI13:DI43)</f>
        <v>0</v>
      </c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 t="s">
        <v>5</v>
      </c>
      <c r="DV48" s="12">
        <f>SUM(DV13:DV43)</f>
        <v>0</v>
      </c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 t="s">
        <v>5</v>
      </c>
      <c r="EI48" s="12">
        <f>SUM(EI13:EI43)</f>
        <v>0</v>
      </c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 t="s">
        <v>5</v>
      </c>
      <c r="EV48" s="12">
        <f>SUM(EV13:EV43)</f>
        <v>0</v>
      </c>
      <c r="EW48" s="12"/>
      <c r="EX48" s="12"/>
      <c r="EY48" s="12"/>
    </row>
    <row r="49" spans="1:155" ht="12.75">
      <c r="A49" s="12"/>
      <c r="B49" s="12"/>
      <c r="C49" s="12"/>
      <c r="D49" s="12"/>
      <c r="E49" s="12"/>
      <c r="F49" s="12"/>
      <c r="G49" s="12"/>
      <c r="H49" t="s">
        <v>4</v>
      </c>
      <c r="I49">
        <f>SUM(L13:L43)</f>
        <v>465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t="s">
        <v>4</v>
      </c>
      <c r="V49">
        <f>SUM(Y13:Y43)</f>
        <v>550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t="s">
        <v>4</v>
      </c>
      <c r="AI49">
        <f>SUM(AL13:AL43)</f>
        <v>465</v>
      </c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t="s">
        <v>4</v>
      </c>
      <c r="AV49">
        <f>SUM(AY13:AY43)</f>
        <v>450</v>
      </c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t="s">
        <v>4</v>
      </c>
      <c r="BI49">
        <f>SUM(BL13:BL43)</f>
        <v>465</v>
      </c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t="s">
        <v>4</v>
      </c>
      <c r="BV49">
        <f>SUM(BY13:BY43)</f>
        <v>465</v>
      </c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t="s">
        <v>4</v>
      </c>
      <c r="CI49">
        <f>SUM(CL13:CL43)</f>
        <v>450</v>
      </c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t="s">
        <v>4</v>
      </c>
      <c r="CV49">
        <f>SUM(CY13:CY43)</f>
        <v>465</v>
      </c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t="s">
        <v>4</v>
      </c>
      <c r="DI49">
        <f>SUM(DL13:DL43)</f>
        <v>450</v>
      </c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t="s">
        <v>4</v>
      </c>
      <c r="DV49">
        <f>SUM(DY13:DY43)</f>
        <v>465</v>
      </c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t="s">
        <v>4</v>
      </c>
      <c r="EI49">
        <f>SUM(EL13:EL43)</f>
        <v>465</v>
      </c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t="s">
        <v>4</v>
      </c>
      <c r="EV49">
        <f>SUM(EY13:EY43)</f>
        <v>420</v>
      </c>
      <c r="EW49" s="12"/>
      <c r="EX49" s="12"/>
      <c r="EY49" s="12"/>
    </row>
    <row r="50" spans="2:155" ht="12.75">
      <c r="B50" s="12"/>
      <c r="C50" s="12"/>
      <c r="D50" s="12"/>
      <c r="E50" s="12"/>
      <c r="F50" s="12"/>
      <c r="G50" s="12"/>
      <c r="H50" t="s">
        <v>19</v>
      </c>
      <c r="I50">
        <f>I48+I49</f>
        <v>465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t="s">
        <v>19</v>
      </c>
      <c r="V50">
        <f>V48+V49</f>
        <v>550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t="s">
        <v>19</v>
      </c>
      <c r="AI50">
        <f>AI48+AI49</f>
        <v>465</v>
      </c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t="s">
        <v>19</v>
      </c>
      <c r="AV50">
        <f>AV48+AV49</f>
        <v>450</v>
      </c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t="s">
        <v>19</v>
      </c>
      <c r="BI50">
        <f>BI48+BI49</f>
        <v>465</v>
      </c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t="s">
        <v>19</v>
      </c>
      <c r="BV50">
        <f>BV48+BV49</f>
        <v>465</v>
      </c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t="s">
        <v>19</v>
      </c>
      <c r="CI50">
        <f>CI48+CI49</f>
        <v>450</v>
      </c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t="s">
        <v>19</v>
      </c>
      <c r="CV50">
        <f>CV48+CV49</f>
        <v>465</v>
      </c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t="s">
        <v>19</v>
      </c>
      <c r="DI50">
        <f>DI48+DI49</f>
        <v>450</v>
      </c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t="s">
        <v>19</v>
      </c>
      <c r="DV50">
        <f>DV48+DV49</f>
        <v>465</v>
      </c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t="s">
        <v>19</v>
      </c>
      <c r="EI50">
        <f>EI48+EI49</f>
        <v>465</v>
      </c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t="s">
        <v>19</v>
      </c>
      <c r="EV50">
        <f>EV48+EV49</f>
        <v>420</v>
      </c>
      <c r="EW50" s="12"/>
      <c r="EX50" s="12"/>
      <c r="EY50" s="12"/>
    </row>
  </sheetData>
  <sheetProtection/>
  <mergeCells count="36">
    <mergeCell ref="A10:L10"/>
    <mergeCell ref="N10:Y10"/>
    <mergeCell ref="AA10:AL10"/>
    <mergeCell ref="AN10:AY10"/>
    <mergeCell ref="DA10:DL10"/>
    <mergeCell ref="DN10:DY10"/>
    <mergeCell ref="EA10:EL10"/>
    <mergeCell ref="EN10:EY10"/>
    <mergeCell ref="BA10:BL10"/>
    <mergeCell ref="BN10:BY10"/>
    <mergeCell ref="CA10:CL10"/>
    <mergeCell ref="CN10:CY10"/>
    <mergeCell ref="AB12:AD12"/>
    <mergeCell ref="AF12:AH12"/>
    <mergeCell ref="AO12:AQ12"/>
    <mergeCell ref="AS12:AU12"/>
    <mergeCell ref="B12:D12"/>
    <mergeCell ref="F12:H12"/>
    <mergeCell ref="O12:Q12"/>
    <mergeCell ref="S12:U12"/>
    <mergeCell ref="CB12:CD12"/>
    <mergeCell ref="CF12:CH12"/>
    <mergeCell ref="CO12:CQ12"/>
    <mergeCell ref="CS12:CU12"/>
    <mergeCell ref="BB12:BD12"/>
    <mergeCell ref="BF12:BH12"/>
    <mergeCell ref="BO12:BQ12"/>
    <mergeCell ref="BS12:BU12"/>
    <mergeCell ref="EB12:ED12"/>
    <mergeCell ref="EF12:EH12"/>
    <mergeCell ref="EO12:EQ12"/>
    <mergeCell ref="ES12:EU12"/>
    <mergeCell ref="DB12:DD12"/>
    <mergeCell ref="DF12:DH12"/>
    <mergeCell ref="DO12:DQ12"/>
    <mergeCell ref="DS12:DU12"/>
  </mergeCells>
  <conditionalFormatting sqref="A13:L43">
    <cfRule type="expression" priority="27" dxfId="1">
      <formula>$B13=2</formula>
    </cfRule>
    <cfRule type="expression" priority="28" dxfId="0">
      <formula>$B13=1</formula>
    </cfRule>
  </conditionalFormatting>
  <conditionalFormatting sqref="N13:Y42">
    <cfRule type="expression" priority="25" dxfId="1">
      <formula>$O13=2</formula>
    </cfRule>
    <cfRule type="expression" priority="26" dxfId="0">
      <formula>$O13=1</formula>
    </cfRule>
  </conditionalFormatting>
  <conditionalFormatting sqref="AA13:AL13 AF14:AK43">
    <cfRule type="expression" priority="23" dxfId="1" stopIfTrue="1">
      <formula>$AB13=2</formula>
    </cfRule>
    <cfRule type="expression" priority="24" dxfId="0" stopIfTrue="1">
      <formula>$AB13=1</formula>
    </cfRule>
  </conditionalFormatting>
  <conditionalFormatting sqref="AN13:AY42">
    <cfRule type="expression" priority="19" dxfId="1">
      <formula>$AO13=2</formula>
    </cfRule>
    <cfRule type="expression" priority="20" dxfId="0">
      <formula>$AO13=1</formula>
    </cfRule>
  </conditionalFormatting>
  <conditionalFormatting sqref="BA13:BL43">
    <cfRule type="expression" priority="17" dxfId="1">
      <formula>$BB13=2</formula>
    </cfRule>
    <cfRule type="expression" priority="18" dxfId="0">
      <formula>$BB13=1</formula>
    </cfRule>
  </conditionalFormatting>
  <conditionalFormatting sqref="BN13:BZ43">
    <cfRule type="expression" priority="15" dxfId="1">
      <formula>$BO13=2</formula>
    </cfRule>
    <cfRule type="expression" priority="16" dxfId="0">
      <formula>$BO13=1</formula>
    </cfRule>
  </conditionalFormatting>
  <conditionalFormatting sqref="CA13:CL42">
    <cfRule type="expression" priority="13" dxfId="1">
      <formula>$CB13=2</formula>
    </cfRule>
    <cfRule type="expression" priority="14" dxfId="0">
      <formula>$CB13=1</formula>
    </cfRule>
  </conditionalFormatting>
  <conditionalFormatting sqref="CN13:CY43">
    <cfRule type="expression" priority="11" dxfId="1">
      <formula>$CO13=2</formula>
    </cfRule>
    <cfRule type="expression" priority="12" dxfId="0">
      <formula>$CO13=1</formula>
    </cfRule>
  </conditionalFormatting>
  <conditionalFormatting sqref="DA13:DL42">
    <cfRule type="expression" priority="9" dxfId="1">
      <formula>$DB13=2</formula>
    </cfRule>
    <cfRule type="expression" priority="10" dxfId="0">
      <formula>$DB13=1</formula>
    </cfRule>
  </conditionalFormatting>
  <conditionalFormatting sqref="DN13:DY43">
    <cfRule type="expression" priority="7" dxfId="1">
      <formula>$DO13=2</formula>
    </cfRule>
    <cfRule type="expression" priority="8" dxfId="0">
      <formula>$DO13=1</formula>
    </cfRule>
  </conditionalFormatting>
  <conditionalFormatting sqref="EA13:EL43">
    <cfRule type="expression" priority="5" dxfId="1">
      <formula>$EB13=2</formula>
    </cfRule>
    <cfRule type="expression" priority="6" dxfId="0">
      <formula>$EB13=1</formula>
    </cfRule>
  </conditionalFormatting>
  <conditionalFormatting sqref="EN13:EY40">
    <cfRule type="expression" priority="3" dxfId="1">
      <formula>$EO13=2</formula>
    </cfRule>
    <cfRule type="expression" priority="4" dxfId="0">
      <formula>$EO13=1</formula>
    </cfRule>
  </conditionalFormatting>
  <conditionalFormatting sqref="AA14:AL43">
    <cfRule type="expression" priority="1" dxfId="1" stopIfTrue="1">
      <formula>$AB14=2</formula>
    </cfRule>
    <cfRule type="expression" priority="2" dxfId="0" stopIfTrue="1">
      <formula>$AB14=1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140625" style="0" customWidth="1"/>
    <col min="2" max="2" width="9.140625" style="2" customWidth="1"/>
    <col min="3" max="3" width="18.140625" style="0" customWidth="1"/>
    <col min="6" max="6" width="13.421875" style="0" customWidth="1"/>
  </cols>
  <sheetData>
    <row r="2" spans="3:4" ht="12.75">
      <c r="C2" t="s">
        <v>6</v>
      </c>
      <c r="D2" t="s">
        <v>7</v>
      </c>
    </row>
    <row r="3" spans="2:7" ht="12.75">
      <c r="B3" s="3">
        <v>1</v>
      </c>
      <c r="C3" s="4" t="s">
        <v>10</v>
      </c>
      <c r="D3" s="5">
        <v>0</v>
      </c>
      <c r="F3" t="s">
        <v>8</v>
      </c>
      <c r="G3">
        <v>15</v>
      </c>
    </row>
    <row r="4" spans="2:4" ht="12.75">
      <c r="B4" s="6">
        <v>2</v>
      </c>
      <c r="C4" s="7" t="s">
        <v>11</v>
      </c>
      <c r="D4" s="8">
        <v>0</v>
      </c>
    </row>
    <row r="5" spans="2:4" ht="12.75">
      <c r="B5" s="6">
        <v>3</v>
      </c>
      <c r="C5" s="20" t="s">
        <v>9</v>
      </c>
      <c r="D5" s="8">
        <v>0</v>
      </c>
    </row>
    <row r="6" spans="2:4" ht="12.75">
      <c r="B6" s="6">
        <v>4</v>
      </c>
      <c r="C6" s="11"/>
      <c r="D6" s="8"/>
    </row>
    <row r="7" spans="2:4" ht="12.75">
      <c r="B7" s="6">
        <v>5</v>
      </c>
      <c r="C7" s="11"/>
      <c r="D7" s="8"/>
    </row>
    <row r="8" spans="2:4" ht="12.75">
      <c r="B8" s="6">
        <v>6</v>
      </c>
      <c r="C8" s="11"/>
      <c r="D8" s="8"/>
    </row>
    <row r="9" spans="2:4" ht="12.75">
      <c r="B9" s="6">
        <v>7</v>
      </c>
      <c r="C9" s="11"/>
      <c r="D9" s="8"/>
    </row>
    <row r="10" spans="2:4" ht="12.75">
      <c r="B10" s="6">
        <v>8</v>
      </c>
      <c r="C10" s="11"/>
      <c r="D10" s="8"/>
    </row>
    <row r="11" spans="2:4" ht="12.75">
      <c r="B11" s="6">
        <v>9</v>
      </c>
      <c r="C11" s="11"/>
      <c r="D11" s="8"/>
    </row>
    <row r="12" spans="2:4" ht="12.75">
      <c r="B12" s="6">
        <v>10</v>
      </c>
      <c r="C12" s="11"/>
      <c r="D12" s="8"/>
    </row>
    <row r="13" spans="2:4" ht="12.75">
      <c r="B13" s="6">
        <v>11</v>
      </c>
      <c r="C13" s="11"/>
      <c r="D13" s="8"/>
    </row>
    <row r="14" spans="2:4" ht="12.75">
      <c r="B14" s="6">
        <v>12</v>
      </c>
      <c r="C14" s="11"/>
      <c r="D14" s="8"/>
    </row>
    <row r="15" spans="2:4" ht="12.75">
      <c r="B15" s="6">
        <v>13</v>
      </c>
      <c r="C15" s="11"/>
      <c r="D15" s="8"/>
    </row>
    <row r="16" spans="2:4" ht="12.75">
      <c r="B16" s="6">
        <v>14</v>
      </c>
      <c r="C16" s="11"/>
      <c r="D16" s="8"/>
    </row>
    <row r="17" spans="2:4" ht="12.75">
      <c r="B17" s="6">
        <v>15</v>
      </c>
      <c r="C17" s="11"/>
      <c r="D17" s="8"/>
    </row>
    <row r="18" spans="2:4" ht="12.75">
      <c r="B18" s="6">
        <v>16</v>
      </c>
      <c r="C18" s="11"/>
      <c r="D18" s="8"/>
    </row>
    <row r="19" spans="2:4" ht="12.75">
      <c r="B19" s="6">
        <v>17</v>
      </c>
      <c r="C19" s="11"/>
      <c r="D19" s="8"/>
    </row>
    <row r="20" spans="2:4" ht="12.75">
      <c r="B20" s="6">
        <v>18</v>
      </c>
      <c r="C20" s="11"/>
      <c r="D20" s="8"/>
    </row>
    <row r="21" spans="2:4" ht="12.75">
      <c r="B21" s="6">
        <v>19</v>
      </c>
      <c r="C21" s="11"/>
      <c r="D21" s="8"/>
    </row>
    <row r="22" spans="2:4" ht="12.75">
      <c r="B22" s="6">
        <v>20</v>
      </c>
      <c r="C22" s="11"/>
      <c r="D22" s="8"/>
    </row>
    <row r="23" spans="2:4" ht="12.75">
      <c r="B23" s="6">
        <v>21</v>
      </c>
      <c r="C23" s="11"/>
      <c r="D23" s="8"/>
    </row>
    <row r="24" spans="2:4" ht="12.75">
      <c r="B24" s="6">
        <v>22</v>
      </c>
      <c r="C24" s="11"/>
      <c r="D24" s="8"/>
    </row>
    <row r="25" spans="2:4" ht="12.75">
      <c r="B25" s="6">
        <v>23</v>
      </c>
      <c r="C25" s="11"/>
      <c r="D25" s="8"/>
    </row>
    <row r="26" spans="2:4" ht="12.75">
      <c r="B26" s="6">
        <v>24</v>
      </c>
      <c r="C26" s="11"/>
      <c r="D26" s="8"/>
    </row>
    <row r="27" spans="2:4" ht="12.75">
      <c r="B27" s="6">
        <v>25</v>
      </c>
      <c r="C27" s="11"/>
      <c r="D27" s="8"/>
    </row>
    <row r="28" spans="2:4" ht="12.75">
      <c r="B28" s="6">
        <v>26</v>
      </c>
      <c r="C28" s="11"/>
      <c r="D28" s="8"/>
    </row>
    <row r="29" spans="2:4" ht="12.75">
      <c r="B29" s="6">
        <v>27</v>
      </c>
      <c r="C29" s="11"/>
      <c r="D29" s="8"/>
    </row>
    <row r="30" spans="2:4" ht="12.75">
      <c r="B30" s="6">
        <v>28</v>
      </c>
      <c r="C30" s="11"/>
      <c r="D30" s="8"/>
    </row>
    <row r="31" spans="2:4" ht="12.75">
      <c r="B31" s="6">
        <v>29</v>
      </c>
      <c r="C31" s="11"/>
      <c r="D31" s="8"/>
    </row>
    <row r="32" spans="2:4" ht="12.75">
      <c r="B32" s="6">
        <v>30</v>
      </c>
      <c r="C32" s="11"/>
      <c r="D32" s="8"/>
    </row>
    <row r="33" spans="2:4" ht="12.75">
      <c r="B33" s="6">
        <v>31</v>
      </c>
      <c r="C33" s="11"/>
      <c r="D33" s="8"/>
    </row>
    <row r="34" spans="2:4" ht="12.75">
      <c r="B34" s="6">
        <v>32</v>
      </c>
      <c r="C34" s="11"/>
      <c r="D34" s="8"/>
    </row>
    <row r="35" spans="2:4" ht="12.75">
      <c r="B35" s="6">
        <v>33</v>
      </c>
      <c r="C35" s="11"/>
      <c r="D35" s="8"/>
    </row>
    <row r="36" spans="2:5" ht="12.75">
      <c r="B36" s="6">
        <v>34</v>
      </c>
      <c r="C36" s="11"/>
      <c r="D36" s="8"/>
      <c r="E36" s="7"/>
    </row>
    <row r="37" spans="2:5" ht="12.75">
      <c r="B37" s="6">
        <v>35</v>
      </c>
      <c r="C37" s="11"/>
      <c r="D37" s="8"/>
      <c r="E37" s="7"/>
    </row>
    <row r="38" spans="2:5" ht="12.75">
      <c r="B38" s="6">
        <v>36</v>
      </c>
      <c r="C38" s="11"/>
      <c r="D38" s="8"/>
      <c r="E38" s="7"/>
    </row>
    <row r="39" spans="2:6" ht="12.75">
      <c r="B39" s="6">
        <v>37</v>
      </c>
      <c r="C39" s="11"/>
      <c r="D39" s="8"/>
      <c r="F39">
        <f>69+37</f>
        <v>106</v>
      </c>
    </row>
    <row r="40" spans="2:4" ht="12.75">
      <c r="B40" s="6">
        <v>38</v>
      </c>
      <c r="C40" s="11"/>
      <c r="D40" s="8"/>
    </row>
    <row r="41" spans="2:4" ht="12.75">
      <c r="B41" s="6">
        <v>39</v>
      </c>
      <c r="C41" s="11"/>
      <c r="D41" s="8"/>
    </row>
    <row r="42" spans="2:4" ht="12.75">
      <c r="B42" s="6">
        <v>40</v>
      </c>
      <c r="C42" s="11"/>
      <c r="D42" s="8"/>
    </row>
    <row r="43" spans="2:4" ht="12.75">
      <c r="B43" s="6">
        <v>41</v>
      </c>
      <c r="C43" s="11"/>
      <c r="D43" s="8"/>
    </row>
    <row r="44" spans="2:4" ht="12.75">
      <c r="B44" s="6">
        <v>42</v>
      </c>
      <c r="C44" s="11"/>
      <c r="D44" s="8"/>
    </row>
    <row r="45" spans="2:4" ht="12.75">
      <c r="B45" s="6">
        <v>43</v>
      </c>
      <c r="C45" s="11"/>
      <c r="D45" s="8"/>
    </row>
    <row r="46" spans="2:4" ht="12.75">
      <c r="B46" s="6">
        <v>44</v>
      </c>
      <c r="C46" s="11"/>
      <c r="D46" s="8"/>
    </row>
    <row r="47" spans="2:4" ht="12.75">
      <c r="B47" s="6">
        <v>45</v>
      </c>
      <c r="C47" s="11"/>
      <c r="D47" s="8"/>
    </row>
    <row r="48" spans="2:4" ht="12.75">
      <c r="B48" s="6">
        <v>46</v>
      </c>
      <c r="C48" s="11"/>
      <c r="D48" s="8"/>
    </row>
    <row r="49" spans="2:4" ht="12.75">
      <c r="B49" s="6">
        <v>47</v>
      </c>
      <c r="C49" s="11"/>
      <c r="D49" s="8"/>
    </row>
    <row r="50" spans="2:4" ht="12.75">
      <c r="B50" s="6">
        <v>48</v>
      </c>
      <c r="C50" s="11"/>
      <c r="D50" s="8"/>
    </row>
    <row r="51" spans="2:4" ht="12.75">
      <c r="B51" s="6">
        <v>49</v>
      </c>
      <c r="C51" s="11"/>
      <c r="D51" s="8"/>
    </row>
    <row r="52" spans="2:4" ht="12.75">
      <c r="B52" s="6">
        <v>50</v>
      </c>
      <c r="C52" s="11"/>
      <c r="D52" s="8"/>
    </row>
    <row r="53" spans="2:4" ht="12.75">
      <c r="B53" s="6">
        <v>51</v>
      </c>
      <c r="C53" s="11"/>
      <c r="D53" s="8"/>
    </row>
    <row r="54" spans="2:4" ht="12.75">
      <c r="B54" s="6">
        <v>52</v>
      </c>
      <c r="C54" s="11"/>
      <c r="D54" s="8"/>
    </row>
    <row r="55" spans="2:4" ht="12.75">
      <c r="B55" s="6">
        <v>53</v>
      </c>
      <c r="C55" s="11"/>
      <c r="D55" s="8"/>
    </row>
    <row r="56" spans="2:4" ht="12.75">
      <c r="B56" s="6">
        <v>54</v>
      </c>
      <c r="C56" s="11"/>
      <c r="D56" s="8"/>
    </row>
    <row r="57" spans="2:4" ht="12.75">
      <c r="B57" s="6">
        <v>55</v>
      </c>
      <c r="C57" s="11"/>
      <c r="D57" s="8"/>
    </row>
    <row r="58" spans="2:4" ht="12.75">
      <c r="B58" s="6">
        <v>56</v>
      </c>
      <c r="C58" s="11"/>
      <c r="D58" s="8"/>
    </row>
    <row r="59" spans="2:4" ht="12.75">
      <c r="B59" s="6">
        <v>57</v>
      </c>
      <c r="C59" s="11"/>
      <c r="D59" s="8"/>
    </row>
    <row r="60" spans="2:4" ht="12.75">
      <c r="B60" s="6">
        <v>58</v>
      </c>
      <c r="C60" s="11"/>
      <c r="D60" s="8"/>
    </row>
    <row r="61" spans="2:4" ht="12.75">
      <c r="B61" s="6">
        <v>59</v>
      </c>
      <c r="C61" s="11"/>
      <c r="D61" s="8"/>
    </row>
    <row r="62" spans="2:4" ht="12.75">
      <c r="B62" s="6">
        <v>60</v>
      </c>
      <c r="C62" s="11"/>
      <c r="D62" s="8"/>
    </row>
    <row r="63" spans="2:4" ht="12.75">
      <c r="B63" s="6">
        <v>61</v>
      </c>
      <c r="C63" s="11"/>
      <c r="D63" s="8"/>
    </row>
    <row r="64" spans="2:4" ht="12.75">
      <c r="B64" s="6">
        <v>62</v>
      </c>
      <c r="C64" s="11"/>
      <c r="D64" s="8"/>
    </row>
    <row r="65" spans="2:4" ht="12.75">
      <c r="B65" s="6">
        <v>63</v>
      </c>
      <c r="C65" s="11"/>
      <c r="D65" s="8"/>
    </row>
    <row r="66" spans="2:4" ht="12.75">
      <c r="B66" s="6">
        <v>64</v>
      </c>
      <c r="C66" s="11"/>
      <c r="D66" s="8"/>
    </row>
    <row r="67" spans="2:4" ht="12.75">
      <c r="B67" s="6">
        <v>65</v>
      </c>
      <c r="C67" s="11"/>
      <c r="D67" s="8"/>
    </row>
    <row r="68" spans="2:4" ht="12.75">
      <c r="B68" s="6">
        <v>66</v>
      </c>
      <c r="C68" s="11"/>
      <c r="D68" s="8"/>
    </row>
    <row r="69" spans="2:4" ht="12.75">
      <c r="B69" s="6">
        <v>67</v>
      </c>
      <c r="C69" s="11"/>
      <c r="D69" s="8"/>
    </row>
    <row r="70" spans="2:4" ht="12.75">
      <c r="B70" s="6">
        <v>68</v>
      </c>
      <c r="C70" s="11"/>
      <c r="D70" s="8"/>
    </row>
    <row r="71" spans="2:4" ht="12.75">
      <c r="B71" s="6">
        <v>69</v>
      </c>
      <c r="C71" s="11"/>
      <c r="D71" s="8"/>
    </row>
    <row r="72" spans="2:4" ht="12.75">
      <c r="B72" s="6">
        <v>70</v>
      </c>
      <c r="C72" s="11"/>
      <c r="D72" s="8"/>
    </row>
    <row r="73" spans="2:4" ht="12.75">
      <c r="B73" s="6">
        <v>71</v>
      </c>
      <c r="C73" s="11"/>
      <c r="D73" s="8"/>
    </row>
    <row r="74" spans="2:4" ht="12.75">
      <c r="B74" s="6">
        <v>72</v>
      </c>
      <c r="C74" s="11"/>
      <c r="D74" s="8"/>
    </row>
    <row r="75" spans="2:4" ht="12.75">
      <c r="B75" s="6">
        <v>73</v>
      </c>
      <c r="C75" s="11"/>
      <c r="D75" s="8"/>
    </row>
    <row r="76" spans="2:4" ht="12.75">
      <c r="B76" s="6">
        <v>74</v>
      </c>
      <c r="C76" s="11"/>
      <c r="D76" s="8"/>
    </row>
    <row r="77" spans="2:4" ht="12.75">
      <c r="B77" s="6">
        <v>75</v>
      </c>
      <c r="C77" s="11"/>
      <c r="D77" s="8"/>
    </row>
    <row r="78" spans="2:4" ht="12.75">
      <c r="B78" s="6">
        <v>76</v>
      </c>
      <c r="C78" s="11"/>
      <c r="D78" s="8"/>
    </row>
    <row r="79" spans="2:4" ht="12.75">
      <c r="B79" s="6">
        <v>77</v>
      </c>
      <c r="C79" s="11"/>
      <c r="D79" s="8"/>
    </row>
    <row r="80" spans="2:4" ht="12.75">
      <c r="B80" s="6">
        <v>78</v>
      </c>
      <c r="C80" s="11"/>
      <c r="D80" s="8"/>
    </row>
    <row r="81" spans="2:4" ht="12.75">
      <c r="B81" s="6">
        <v>79</v>
      </c>
      <c r="C81" s="11"/>
      <c r="D81" s="8"/>
    </row>
    <row r="82" spans="2:4" ht="12.75">
      <c r="B82" s="6">
        <v>80</v>
      </c>
      <c r="C82" s="11"/>
      <c r="D82" s="8"/>
    </row>
    <row r="83" spans="2:4" ht="12.75">
      <c r="B83" s="6">
        <v>81</v>
      </c>
      <c r="C83" s="11"/>
      <c r="D83" s="8"/>
    </row>
    <row r="84" spans="2:4" ht="12.75">
      <c r="B84" s="6">
        <v>82</v>
      </c>
      <c r="C84" s="11"/>
      <c r="D84" s="8"/>
    </row>
    <row r="85" spans="2:4" ht="12.75">
      <c r="B85" s="6">
        <v>83</v>
      </c>
      <c r="C85" s="11"/>
      <c r="D85" s="8"/>
    </row>
    <row r="86" spans="2:4" ht="12.75">
      <c r="B86" s="6">
        <v>84</v>
      </c>
      <c r="C86" s="7"/>
      <c r="D86" s="8"/>
    </row>
    <row r="87" spans="2:4" ht="12.75">
      <c r="B87" s="6">
        <v>85</v>
      </c>
      <c r="C87" s="11"/>
      <c r="D87" s="8"/>
    </row>
    <row r="88" spans="2:4" ht="12.75">
      <c r="B88" s="6">
        <v>86</v>
      </c>
      <c r="C88" s="11"/>
      <c r="D88" s="8"/>
    </row>
    <row r="89" spans="2:4" ht="12.75">
      <c r="B89" s="6">
        <v>87</v>
      </c>
      <c r="C89" s="11"/>
      <c r="D89" s="8"/>
    </row>
    <row r="90" spans="2:4" ht="12.75">
      <c r="B90" s="6">
        <v>88</v>
      </c>
      <c r="C90" s="11"/>
      <c r="D90" s="8"/>
    </row>
    <row r="91" spans="2:4" ht="12.75">
      <c r="B91" s="6">
        <v>89</v>
      </c>
      <c r="C91" s="11"/>
      <c r="D91" s="8"/>
    </row>
    <row r="92" spans="2:4" ht="12.75">
      <c r="B92" s="6">
        <v>90</v>
      </c>
      <c r="C92" s="11"/>
      <c r="D92" s="8"/>
    </row>
    <row r="93" spans="2:4" ht="12.75">
      <c r="B93" s="6">
        <v>91</v>
      </c>
      <c r="C93" s="11"/>
      <c r="D93" s="8"/>
    </row>
    <row r="94" spans="2:4" ht="12.75">
      <c r="B94" s="6">
        <v>92</v>
      </c>
      <c r="C94" s="11"/>
      <c r="D94" s="8"/>
    </row>
    <row r="95" spans="2:4" ht="12.75">
      <c r="B95" s="6">
        <v>93</v>
      </c>
      <c r="C95" s="11"/>
      <c r="D95" s="8"/>
    </row>
    <row r="96" spans="2:4" ht="12.75">
      <c r="B96" s="6">
        <v>94</v>
      </c>
      <c r="C96" s="11"/>
      <c r="D96" s="8"/>
    </row>
    <row r="97" spans="2:4" ht="12.75">
      <c r="B97" s="6">
        <v>95</v>
      </c>
      <c r="C97" s="11"/>
      <c r="D97" s="8"/>
    </row>
    <row r="98" spans="2:4" ht="12.75">
      <c r="B98" s="6">
        <v>96</v>
      </c>
      <c r="C98" s="11"/>
      <c r="D98" s="8"/>
    </row>
    <row r="99" spans="2:4" ht="12.75">
      <c r="B99" s="6">
        <v>97</v>
      </c>
      <c r="C99" s="11"/>
      <c r="D99" s="8"/>
    </row>
    <row r="100" spans="2:4" ht="12.75">
      <c r="B100" s="6">
        <v>98</v>
      </c>
      <c r="C100" s="11"/>
      <c r="D100" s="8"/>
    </row>
    <row r="101" spans="2:4" ht="12.75">
      <c r="B101" s="6">
        <v>99</v>
      </c>
      <c r="C101" s="11"/>
      <c r="D101" s="8"/>
    </row>
    <row r="102" spans="2:4" ht="12.75">
      <c r="B102" s="6">
        <v>100</v>
      </c>
      <c r="C102" s="11"/>
      <c r="D102" s="8"/>
    </row>
    <row r="103" spans="2:4" ht="12.75">
      <c r="B103" s="6">
        <v>101</v>
      </c>
      <c r="C103" s="11"/>
      <c r="D103" s="8"/>
    </row>
    <row r="104" spans="2:6" ht="12.75">
      <c r="B104" s="6">
        <v>102</v>
      </c>
      <c r="C104" s="11"/>
      <c r="D104" s="8"/>
      <c r="F104">
        <f>49+47</f>
        <v>96</v>
      </c>
    </row>
    <row r="105" spans="2:4" ht="12.75">
      <c r="B105" s="6">
        <v>103</v>
      </c>
      <c r="C105" s="11"/>
      <c r="D105" s="8"/>
    </row>
    <row r="106" spans="2:4" ht="12.75">
      <c r="B106" s="6">
        <v>104</v>
      </c>
      <c r="C106" s="11"/>
      <c r="D106" s="8"/>
    </row>
    <row r="107" spans="2:4" ht="12.75">
      <c r="B107" s="6">
        <v>105</v>
      </c>
      <c r="C107" s="11"/>
      <c r="D107" s="8"/>
    </row>
    <row r="108" spans="2:4" ht="12.75">
      <c r="B108" s="6">
        <v>106</v>
      </c>
      <c r="C108" s="11"/>
      <c r="D108" s="8"/>
    </row>
    <row r="109" spans="2:4" ht="12.75">
      <c r="B109" s="6">
        <v>107</v>
      </c>
      <c r="C109" s="11"/>
      <c r="D109" s="8"/>
    </row>
    <row r="110" spans="2:4" ht="12.75">
      <c r="B110" s="6">
        <v>108</v>
      </c>
      <c r="C110" s="11"/>
      <c r="D110" s="8"/>
    </row>
    <row r="111" spans="2:4" ht="12.75">
      <c r="B111" s="6">
        <v>109</v>
      </c>
      <c r="C111" s="11"/>
      <c r="D111" s="8"/>
    </row>
    <row r="112" spans="2:4" ht="12.75">
      <c r="B112" s="6">
        <v>110</v>
      </c>
      <c r="C112" s="11"/>
      <c r="D112" s="8"/>
    </row>
    <row r="113" spans="2:4" ht="12.75">
      <c r="B113" s="6">
        <v>111</v>
      </c>
      <c r="C113" s="11"/>
      <c r="D113" s="8"/>
    </row>
    <row r="114" spans="2:4" ht="12.75">
      <c r="B114" s="6">
        <v>112</v>
      </c>
      <c r="C114" s="11"/>
      <c r="D114" s="8"/>
    </row>
    <row r="115" spans="2:4" ht="12.75">
      <c r="B115" s="6">
        <v>113</v>
      </c>
      <c r="C115" s="11"/>
      <c r="D115" s="8"/>
    </row>
    <row r="116" spans="2:4" ht="12.75">
      <c r="B116" s="6">
        <v>114</v>
      </c>
      <c r="C116" s="11"/>
      <c r="D116" s="8"/>
    </row>
    <row r="117" spans="2:4" ht="12.75">
      <c r="B117" s="6">
        <v>115</v>
      </c>
      <c r="C117" s="11"/>
      <c r="D117" s="8"/>
    </row>
    <row r="118" spans="2:4" ht="12.75">
      <c r="B118" s="6">
        <v>116</v>
      </c>
      <c r="C118" s="11"/>
      <c r="D118" s="8"/>
    </row>
    <row r="119" spans="2:4" ht="12.75">
      <c r="B119" s="6">
        <v>117</v>
      </c>
      <c r="C119" s="11"/>
      <c r="D119" s="8"/>
    </row>
    <row r="120" spans="2:4" ht="12.75">
      <c r="B120" s="6">
        <v>118</v>
      </c>
      <c r="C120" s="11"/>
      <c r="D120" s="8"/>
    </row>
    <row r="121" spans="2:4" ht="12.75">
      <c r="B121" s="6">
        <v>119</v>
      </c>
      <c r="C121" s="11"/>
      <c r="D121" s="8"/>
    </row>
    <row r="122" spans="2:4" ht="12.75">
      <c r="B122" s="6">
        <v>120</v>
      </c>
      <c r="C122" s="11"/>
      <c r="D122" s="8"/>
    </row>
    <row r="123" spans="2:4" ht="12.75">
      <c r="B123" s="6">
        <v>121</v>
      </c>
      <c r="C123" s="11"/>
      <c r="D123" s="8"/>
    </row>
    <row r="124" spans="2:4" ht="12.75">
      <c r="B124" s="6">
        <v>122</v>
      </c>
      <c r="C124" s="11"/>
      <c r="D124" s="8"/>
    </row>
    <row r="125" spans="2:4" ht="12.75">
      <c r="B125" s="6">
        <v>123</v>
      </c>
      <c r="C125" s="11"/>
      <c r="D125" s="8"/>
    </row>
    <row r="126" spans="2:4" ht="12.75">
      <c r="B126" s="6">
        <v>124</v>
      </c>
      <c r="C126" s="11"/>
      <c r="D126" s="8"/>
    </row>
    <row r="127" spans="2:4" ht="12.75">
      <c r="B127" s="6">
        <v>125</v>
      </c>
      <c r="C127" s="11"/>
      <c r="D127" s="8"/>
    </row>
    <row r="128" spans="2:4" ht="12.75">
      <c r="B128" s="6">
        <v>126</v>
      </c>
      <c r="C128" s="11"/>
      <c r="D128" s="8"/>
    </row>
    <row r="129" spans="2:4" ht="12.75">
      <c r="B129" s="6">
        <v>127</v>
      </c>
      <c r="C129" s="11"/>
      <c r="D129" s="8"/>
    </row>
    <row r="130" spans="2:4" ht="12.75">
      <c r="B130" s="6">
        <v>128</v>
      </c>
      <c r="C130" s="11"/>
      <c r="D130" s="8"/>
    </row>
    <row r="131" spans="2:4" ht="12.75">
      <c r="B131" s="6">
        <v>129</v>
      </c>
      <c r="C131" s="11"/>
      <c r="D131" s="8"/>
    </row>
    <row r="132" spans="2:4" ht="12.75">
      <c r="B132" s="6">
        <v>130</v>
      </c>
      <c r="C132" s="11"/>
      <c r="D132" s="8"/>
    </row>
    <row r="133" spans="2:4" ht="12.75">
      <c r="B133" s="6">
        <v>131</v>
      </c>
      <c r="C133" s="11"/>
      <c r="D133" s="8"/>
    </row>
    <row r="134" spans="2:4" ht="12.75">
      <c r="B134" s="6">
        <v>132</v>
      </c>
      <c r="C134" s="11"/>
      <c r="D134" s="8"/>
    </row>
    <row r="135" spans="2:4" ht="12.75">
      <c r="B135" s="6">
        <v>133</v>
      </c>
      <c r="C135" s="11"/>
      <c r="D135" s="8"/>
    </row>
    <row r="136" spans="2:4" ht="12.75">
      <c r="B136" s="6">
        <v>134</v>
      </c>
      <c r="C136" s="11"/>
      <c r="D136" s="8"/>
    </row>
    <row r="137" spans="2:4" ht="12.75">
      <c r="B137" s="6">
        <v>135</v>
      </c>
      <c r="C137" s="11"/>
      <c r="D137" s="8"/>
    </row>
    <row r="138" spans="2:4" ht="12.75">
      <c r="B138" s="6">
        <v>136</v>
      </c>
      <c r="C138" s="11"/>
      <c r="D138" s="8"/>
    </row>
    <row r="139" spans="2:4" ht="12.75">
      <c r="B139" s="6">
        <v>137</v>
      </c>
      <c r="C139" s="11"/>
      <c r="D139" s="8"/>
    </row>
    <row r="140" spans="2:4" ht="12.75">
      <c r="B140" s="6">
        <v>138</v>
      </c>
      <c r="C140" s="7"/>
      <c r="D140" s="8"/>
    </row>
    <row r="141" spans="2:4" ht="12.75">
      <c r="B141" s="6">
        <v>139</v>
      </c>
      <c r="C141" s="11"/>
      <c r="D141" s="8"/>
    </row>
    <row r="142" spans="2:4" ht="12.75">
      <c r="B142" s="6">
        <v>140</v>
      </c>
      <c r="C142" s="11"/>
      <c r="D142" s="8"/>
    </row>
    <row r="143" spans="2:4" ht="12.75">
      <c r="B143" s="6">
        <v>141</v>
      </c>
      <c r="C143" s="11"/>
      <c r="D143" s="8"/>
    </row>
    <row r="144" spans="2:4" ht="12.75">
      <c r="B144" s="6">
        <v>142</v>
      </c>
      <c r="C144" s="11"/>
      <c r="D144" s="8"/>
    </row>
    <row r="145" spans="2:4" ht="12.75">
      <c r="B145" s="6">
        <v>143</v>
      </c>
      <c r="C145" s="11"/>
      <c r="D145" s="8"/>
    </row>
    <row r="146" spans="2:4" ht="12.75">
      <c r="B146" s="6">
        <v>144</v>
      </c>
      <c r="C146" s="11"/>
      <c r="D146" s="8"/>
    </row>
    <row r="147" spans="2:4" ht="12.75">
      <c r="B147" s="6">
        <v>145</v>
      </c>
      <c r="C147" s="9" t="s">
        <v>12</v>
      </c>
      <c r="D147" s="10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CTF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Carlisle</dc:creator>
  <cp:keywords/>
  <dc:description/>
  <cp:lastModifiedBy>RinaS</cp:lastModifiedBy>
  <cp:lastPrinted>2008-11-12T13:05:33Z</cp:lastPrinted>
  <dcterms:created xsi:type="dcterms:W3CDTF">2007-06-25T05:25:20Z</dcterms:created>
  <dcterms:modified xsi:type="dcterms:W3CDTF">2013-08-28T12:39:44Z</dcterms:modified>
  <cp:category/>
  <cp:version/>
  <cp:contentType/>
  <cp:contentStatus/>
</cp:coreProperties>
</file>